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activeTab="1"/>
  </bookViews>
  <sheets>
    <sheet name="汇总" sheetId="2" r:id="rId1"/>
    <sheet name="明细" sheetId="1" r:id="rId2"/>
  </sheets>
  <definedNames>
    <definedName name="_xlnm._FilterDatabase" localSheetId="1" hidden="1">明细!$A$1:$M$67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<sst xmlns="http://schemas.openxmlformats.org/spreadsheetml/2006/main" count="567" uniqueCount="138">
  <si>
    <t>理学院2022级本科生学科竞赛认定结果</t>
  </si>
  <si>
    <t>序号</t>
  </si>
  <si>
    <t>姓名</t>
  </si>
  <si>
    <t>学号</t>
  </si>
  <si>
    <t>专业</t>
  </si>
  <si>
    <t>班级</t>
  </si>
  <si>
    <t>总分</t>
  </si>
  <si>
    <t>徐圆</t>
  </si>
  <si>
    <t>数学与应用数学</t>
  </si>
  <si>
    <t>数学22-1班</t>
  </si>
  <si>
    <t>王俊雅</t>
  </si>
  <si>
    <t>王唯琛</t>
  </si>
  <si>
    <t>孙孜璇</t>
  </si>
  <si>
    <t>张书妍</t>
  </si>
  <si>
    <t>姚佳乐</t>
  </si>
  <si>
    <t>文超</t>
  </si>
  <si>
    <t>统计学</t>
  </si>
  <si>
    <t>统计22-1班</t>
  </si>
  <si>
    <t>冯箫</t>
  </si>
  <si>
    <t>唐畅</t>
  </si>
  <si>
    <t>韩静文</t>
  </si>
  <si>
    <t>张伟楼</t>
  </si>
  <si>
    <t>吴炅</t>
  </si>
  <si>
    <t>李濛孜</t>
  </si>
  <si>
    <t>宋瑞瑞</t>
  </si>
  <si>
    <t>应用化学</t>
  </si>
  <si>
    <t>应化22-1班</t>
  </si>
  <si>
    <t>巨博雅</t>
  </si>
  <si>
    <t>庞金平</t>
  </si>
  <si>
    <t>周紫来</t>
  </si>
  <si>
    <t>张津荣</t>
  </si>
  <si>
    <t>张科萌</t>
  </si>
  <si>
    <t>邓楠</t>
  </si>
  <si>
    <t>应化22-2班</t>
  </si>
  <si>
    <t>闫鼎睿</t>
  </si>
  <si>
    <t>龚卓洋</t>
  </si>
  <si>
    <t>陈凯炫</t>
  </si>
  <si>
    <t>冯家乐</t>
  </si>
  <si>
    <t>徐楷钦</t>
  </si>
  <si>
    <t>张成基</t>
  </si>
  <si>
    <t>张浩东</t>
  </si>
  <si>
    <t>竞赛名称</t>
  </si>
  <si>
    <t>竞赛类别</t>
  </si>
  <si>
    <t>获奖级别</t>
  </si>
  <si>
    <t>比赛是否设有特等奖</t>
  </si>
  <si>
    <t>特等奖是否唯一</t>
  </si>
  <si>
    <t>排序</t>
  </si>
  <si>
    <t>赋分</t>
  </si>
  <si>
    <t>2024年-中国大学生创新设计大赛北京市一等奖-智能沼源--A1+固体废弃物智慧处理大模型</t>
  </si>
  <si>
    <t>A类</t>
  </si>
  <si>
    <t>省部级</t>
  </si>
  <si>
    <t>9/13</t>
  </si>
  <si>
    <t>2025年青创北京挑战杯首都大学生课外学术科技作品竟赛 “青振京郊”专项赛金奖</t>
  </si>
  <si>
    <t>3/9</t>
  </si>
  <si>
    <t>全国大学生英语竞赛三等奖</t>
  </si>
  <si>
    <t>C类</t>
  </si>
  <si>
    <t>国家级</t>
  </si>
  <si>
    <t>是</t>
  </si>
  <si>
    <t>否</t>
  </si>
  <si>
    <t>1/1</t>
  </si>
  <si>
    <t>2024年中国大学生创新设计大赛北京市二等奖-润疆--做“一带一路”传统文化低碳产品的探索者</t>
  </si>
  <si>
    <t>3/12</t>
  </si>
  <si>
    <t>2024年中国大学生创新设计大赛北京市三等奖-滤方科技--高效甲烷及炭烟颗粒物减排技术引领者</t>
  </si>
  <si>
    <t>8/10</t>
  </si>
  <si>
    <t>2024年-中国大学生创新设计大赛北京市三等奖-绿能绿存--近零碳中高温智能储热装置</t>
  </si>
  <si>
    <t>7/15</t>
  </si>
  <si>
    <t>2024年中国大学生创新设计大赛北京市三等奖-虚拟铸魂重现铁人一基于虚拟现实技术打造沉浸式体验红色教育基地</t>
  </si>
  <si>
    <t>4/13</t>
  </si>
  <si>
    <t>“青创北京”2024年“挑战杯’首都大学生创业计划竞赛“青绘京彩”文旅创意专项赛铜奖-京西古韵，水峪新篇--以水峪嘴村京西古道为核心的文化创意旅游产业发展探索</t>
  </si>
  <si>
    <t>3/10</t>
  </si>
  <si>
    <t>2024年中国大学生创新设计大赛北京市三等奖-虚拟铸魂重现铁人一基于虚拟现实技术打造沉浸
式体验红色教育基地</t>
  </si>
  <si>
    <t>6/13</t>
  </si>
  <si>
    <t>2025年中国大学生创新设计大赛北京市三等奖-绿能绿存--近零碳中高温智能储热装置</t>
  </si>
  <si>
    <t>1/10</t>
  </si>
  <si>
    <t>2024年中国大学生创新设计大赛北京市二等奖-绿能先锋--实现工业能耗碳双控新方案</t>
  </si>
  <si>
    <t>1/9</t>
  </si>
  <si>
    <t>2025年中国大学生创新设计大赛北京市三等奖-智图科技--总图布局优化先行者</t>
  </si>
  <si>
    <t>4/4</t>
  </si>
  <si>
    <t>2025年中国大学生创新设计大赛北京市三等奖-氢链智网--风光氢氨醇领航者</t>
  </si>
  <si>
    <t>9/10</t>
  </si>
  <si>
    <t>2024年中国大学生创新设计大赛北京市三等奖-智图科技--总图布局优化领航者</t>
  </si>
  <si>
    <t>2/14</t>
  </si>
  <si>
    <t>2023年青创北京挑战杯北京市二等奖-基于乡村振兴背景下生态文化环境民宿的发展与规划--以潭柘寺镇民宿发展规划为例</t>
  </si>
  <si>
    <t>4/8</t>
  </si>
  <si>
    <t>2024年挑战杯北京市三等奖-安泓智防--数字科学赋能引领消防水系统诊断技术</t>
  </si>
  <si>
    <t>2024年中国大学生创新设计大赛北京市二等奖-安泓智防--消防水系统多点故障诊断技术引领者</t>
  </si>
  <si>
    <t>10/11</t>
  </si>
  <si>
    <t>全国大学生物理实验竞赛全国优秀奖</t>
  </si>
  <si>
    <t>B类</t>
  </si>
  <si>
    <t>1/3</t>
  </si>
  <si>
    <t>全国大学生英语竞赛特等奖</t>
  </si>
  <si>
    <t>2/9</t>
  </si>
  <si>
    <t>8/13</t>
  </si>
  <si>
    <t>2/10</t>
  </si>
  <si>
    <t>3/13</t>
  </si>
  <si>
    <t>第三届"创青春"中国青年碳中和创新创业大赛-学术组-特等奖</t>
  </si>
  <si>
    <t>第三届"创青春"中国青年碳中和创新创业大赛-创新组-银奖</t>
  </si>
  <si>
    <t>第三届国际大学生化学奥林匹克竞赛铜奖</t>
  </si>
  <si>
    <t>全国大学生数学竞赛全国二等奖</t>
  </si>
  <si>
    <t>全国大学生英语写作大赛二等奖</t>
  </si>
  <si>
    <t>D类</t>
  </si>
  <si>
    <t>全国大学生英语能力翻译竞赛一等奖</t>
  </si>
  <si>
    <t>第九届中国国际“互联网+”大学生创新创业大赛北京赛区复赛高教主赛道二等奖-滤方科技--做尾气处理的引领者</t>
  </si>
  <si>
    <t>3/15</t>
  </si>
  <si>
    <t>“青创北京”2025年“挑战杯”首都大学生课外学术科技作品竞赛中“青振京郊”乡村振兴专项赛获北京市二等奖-泉乡颐养--“五域并举”打造“京郊康养第一村”</t>
  </si>
  <si>
    <t>3/7</t>
  </si>
  <si>
    <t>“青创北京”2025年“挑战杯”首都大学生课外学术科技作品竞赛中“青振京郊”乡村振兴专项赛获北京市二等奖-深化底蕴，艺术赋能--宋庄红色美丽乡村品牌化建设及推广</t>
  </si>
  <si>
    <t>3/8</t>
  </si>
  <si>
    <t>2024年中国大学生创新设计大赛北京市三等奖-云旅红游--红旅IP赋能新时代乡村振兴长征路</t>
  </si>
  <si>
    <t>13/15</t>
  </si>
  <si>
    <t>7/13</t>
  </si>
  <si>
    <t>2024年中国大学生创新设计大赛北京市三等奖-绿能绿存--近零碳中高温智能储热装置</t>
  </si>
  <si>
    <t>6/15</t>
  </si>
  <si>
    <t>2024年中国大学生创新设计大赛北京市三等奖-探岩“鉴”貌---智能岩石薄片鉴定科技aiRock</t>
  </si>
  <si>
    <t>全国大学生英语词汇大赛全国二等奖</t>
  </si>
  <si>
    <t>第十五届全国大学生数学竞赛二等奖</t>
  </si>
  <si>
    <t>第十六届全国大学生数学竞赛三等奖</t>
  </si>
  <si>
    <t>华教杯全国大学生数学竞赛全国二等奖</t>
  </si>
  <si>
    <t>“BETT杯”全国大学生英语词汇大赛全国三等奖</t>
  </si>
  <si>
    <t>6/10</t>
  </si>
  <si>
    <t>12/13</t>
  </si>
  <si>
    <t>5/15</t>
  </si>
  <si>
    <t>全国大学生英语作文竞赛全国三等奖</t>
  </si>
  <si>
    <t>全国大学生语言文字能力大赛二等奖</t>
  </si>
  <si>
    <t>“中外传播杯”全国大学生英语语法大赛全国三等奖</t>
  </si>
  <si>
    <t>“BETT杯”全国大学生英语词汇大赛全国一等奖</t>
  </si>
  <si>
    <t>英语世界杯全国大学生翻译大赛全国三等奖</t>
  </si>
  <si>
    <t>全国高校商务翻译（英语）能力挑战赛全国二等奖</t>
  </si>
  <si>
    <t>第三届国际大学生化学奥林匹克竞赛鼓励奖</t>
  </si>
  <si>
    <t>“青创北京”2024年“挑战杯首都大学生创业计划竞赛“青振京郊”乡村振兴专项赛金奖-探索乡村多元业态发展--以兴寿镇为例</t>
  </si>
  <si>
    <t>2/6</t>
  </si>
  <si>
    <t>1/13</t>
  </si>
  <si>
    <t>2025年中国大学生创新设计大赛北京市二等奖-滤方科技--高效炭烟颗粒物减排技术国产化替代的引领者</t>
  </si>
  <si>
    <t>10/14</t>
  </si>
  <si>
    <t>2025年中国大学生创新设计大赛北京市三等奖-化碳光热--全封闭轻型太阳能光热集热器</t>
  </si>
  <si>
    <t>1/7</t>
  </si>
  <si>
    <t>华教杯全国大学生数学竞赛全国三等奖</t>
  </si>
  <si>
    <t>全国高校商务翻译（英语）能力挑战赛全国三等奖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</si>
</sst>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sz val="11"/>
      <name val="宋体"/>
      <charset val="134"/>
      <scheme val="minor"/>
    </font>
    <font>
      <b/>
      <sz val="11"/>
      <color theme="0"/>
      <name val="宋体"/>
      <charset val="134"/>
      <scheme val="minor"/>
    </font>
    <font>
      <b/>
      <sz val="14"/>
      <color theme="1"/>
      <name val="宋体"/>
      <charset val="134"/>
      <scheme val="minor"/>
    </font>
    <font>
      <sz val="11"/>
      <name val="SimSun"/>
      <charset val="134"/>
    </font>
    <font>
      <b/>
      <sz val="14"/>
      <color theme="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00B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5" fillId="0" borderId="1" xfId="0" applyFont="1" applyFill="1" applyBorder="1" applyAlignment="1">
      <alignment horizontal="center" vertical="center" wrapText="1"/>
    </xf>
    <xf numFmtId="0" fontId="0" fillId="0" borderId="1" xfId="0" applyBorder="1" applyAlignment="1">
      <alignment horizontal="center" vertical="center" wrapText="1"/>
    </xf>
    <xf numFmtId="0" fontId="5"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5" fillId="0" borderId="2" xfId="0" applyFont="1" applyFill="1" applyBorder="1" applyAlignment="1">
      <alignment horizontal="center" vertical="center" wrapText="1"/>
    </xf>
    <xf numFmtId="49" fontId="4" fillId="0" borderId="1" xfId="0" applyNumberFormat="1" applyFont="1" applyBorder="1" applyAlignment="1">
      <alignment horizontal="center" vertical="center"/>
    </xf>
    <xf numFmtId="0" fontId="6" fillId="0" borderId="1" xfId="0" applyFont="1" applyBorder="1" applyAlignment="1">
      <alignment horizontal="center" vertical="center"/>
    </xf>
    <xf numFmtId="49" fontId="1" fillId="0" borderId="1" xfId="0" applyNumberFormat="1" applyFont="1" applyBorder="1" applyAlignment="1">
      <alignment horizontal="center" vertical="center"/>
    </xf>
    <xf numFmtId="0" fontId="3" fillId="3" borderId="1" xfId="0" applyFont="1" applyFill="1" applyBorder="1" applyAlignment="1">
      <alignment horizontal="center" vertical="center"/>
    </xf>
    <xf numFmtId="49" fontId="0" fillId="0" borderId="1" xfId="0" applyNumberFormat="1" applyBorder="1" applyAlignment="1">
      <alignment horizontal="center" vertical="center"/>
    </xf>
    <xf numFmtId="49" fontId="0" fillId="0" borderId="1" xfId="0" applyNumberForma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DE322C"/>
      </font>
      <fill>
        <patternFill patternType="solid">
          <fgColor rgb="FFFFE9E8"/>
          <bgColor rgb="FFFFE9E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zoomScale="115" zoomScaleNormal="115" workbookViewId="0">
      <pane ySplit="2" topLeftCell="A9" activePane="bottomLeft" state="frozen"/>
      <selection/>
      <selection pane="bottomLeft" activeCell="C23" sqref="C23"/>
    </sheetView>
  </sheetViews>
  <sheetFormatPr defaultColWidth="9" defaultRowHeight="14.4" outlineLevelCol="5"/>
  <cols>
    <col min="3" max="3" width="11.7777777777778" customWidth="1"/>
    <col min="4" max="4" width="16.4444444444444" customWidth="1"/>
    <col min="5" max="5" width="11.8888888888889" customWidth="1"/>
    <col min="6" max="6" width="10.3333333333333" style="7" customWidth="1"/>
  </cols>
  <sheetData>
    <row r="1" s="4" customFormat="1" ht="24" customHeight="1" spans="1:6">
      <c r="A1" s="8" t="s">
        <v>0</v>
      </c>
      <c r="B1" s="8"/>
      <c r="C1" s="8"/>
      <c r="D1" s="8"/>
      <c r="E1" s="8"/>
      <c r="F1" s="22"/>
    </row>
    <row r="2" s="1" customFormat="1" ht="18" customHeight="1" spans="1:6">
      <c r="A2" s="10" t="s">
        <v>1</v>
      </c>
      <c r="B2" s="10" t="s">
        <v>2</v>
      </c>
      <c r="C2" s="10" t="s">
        <v>3</v>
      </c>
      <c r="D2" s="10" t="s">
        <v>4</v>
      </c>
      <c r="E2" s="10" t="s">
        <v>5</v>
      </c>
      <c r="F2" s="24" t="s">
        <v>6</v>
      </c>
    </row>
    <row r="3" ht="20" customHeight="1" spans="1:6">
      <c r="A3" s="12">
        <f t="shared" ref="A3:A29" si="0">ROW()-2</f>
        <v>1</v>
      </c>
      <c r="B3" s="13" t="s">
        <v>7</v>
      </c>
      <c r="C3" s="13">
        <v>2022010502</v>
      </c>
      <c r="D3" s="12" t="s">
        <v>8</v>
      </c>
      <c r="E3" s="12" t="s">
        <v>9</v>
      </c>
      <c r="F3" s="24">
        <v>0.6</v>
      </c>
    </row>
    <row r="4" ht="20" customHeight="1" spans="1:6">
      <c r="A4" s="12">
        <f t="shared" si="0"/>
        <v>2</v>
      </c>
      <c r="B4" s="13" t="s">
        <v>10</v>
      </c>
      <c r="C4" s="13">
        <v>2022010582</v>
      </c>
      <c r="D4" s="12" t="s">
        <v>8</v>
      </c>
      <c r="E4" s="12" t="s">
        <v>9</v>
      </c>
      <c r="F4" s="24">
        <v>0.52</v>
      </c>
    </row>
    <row r="5" ht="20" customHeight="1" spans="1:6">
      <c r="A5" s="12">
        <f t="shared" si="0"/>
        <v>3</v>
      </c>
      <c r="B5" s="13" t="s">
        <v>11</v>
      </c>
      <c r="C5" s="13">
        <v>2022011750</v>
      </c>
      <c r="D5" s="12" t="s">
        <v>8</v>
      </c>
      <c r="E5" s="12" t="s">
        <v>9</v>
      </c>
      <c r="F5" s="24">
        <f>VLOOKUP(B5,明细!B3:M67,12,0)</f>
        <v>0.02</v>
      </c>
    </row>
    <row r="6" ht="20" customHeight="1" spans="1:6">
      <c r="A6" s="12">
        <f t="shared" si="0"/>
        <v>4</v>
      </c>
      <c r="B6" s="13" t="s">
        <v>12</v>
      </c>
      <c r="C6" s="13">
        <v>2022011780</v>
      </c>
      <c r="D6" s="12" t="s">
        <v>8</v>
      </c>
      <c r="E6" s="12" t="s">
        <v>9</v>
      </c>
      <c r="F6" s="24">
        <v>0.375</v>
      </c>
    </row>
    <row r="7" ht="20" customHeight="1" spans="1:6">
      <c r="A7" s="12">
        <f t="shared" si="0"/>
        <v>5</v>
      </c>
      <c r="B7" s="13" t="s">
        <v>13</v>
      </c>
      <c r="C7" s="13">
        <v>2022011782</v>
      </c>
      <c r="D7" s="12" t="s">
        <v>8</v>
      </c>
      <c r="E7" s="12" t="s">
        <v>9</v>
      </c>
      <c r="F7" s="24">
        <v>0.6525</v>
      </c>
    </row>
    <row r="8" ht="20" customHeight="1" spans="1:6">
      <c r="A8" s="12">
        <f t="shared" si="0"/>
        <v>6</v>
      </c>
      <c r="B8" s="13" t="s">
        <v>14</v>
      </c>
      <c r="C8" s="13">
        <v>2022011797</v>
      </c>
      <c r="D8" s="12" t="s">
        <v>8</v>
      </c>
      <c r="E8" s="12" t="s">
        <v>9</v>
      </c>
      <c r="F8" s="24">
        <v>1.97</v>
      </c>
    </row>
    <row r="9" ht="20" customHeight="1" spans="1:6">
      <c r="A9" s="12">
        <f t="shared" si="0"/>
        <v>7</v>
      </c>
      <c r="B9" s="15" t="s">
        <v>15</v>
      </c>
      <c r="C9" s="13">
        <v>2022010047</v>
      </c>
      <c r="D9" s="12" t="s">
        <v>16</v>
      </c>
      <c r="E9" s="12" t="s">
        <v>17</v>
      </c>
      <c r="F9" s="24">
        <v>0.345</v>
      </c>
    </row>
    <row r="10" ht="20" customHeight="1" spans="1:6">
      <c r="A10" s="12">
        <f t="shared" si="0"/>
        <v>8</v>
      </c>
      <c r="B10" s="13" t="s">
        <v>18</v>
      </c>
      <c r="C10" s="13">
        <v>2022011740</v>
      </c>
      <c r="D10" s="12" t="s">
        <v>16</v>
      </c>
      <c r="E10" s="12" t="s">
        <v>17</v>
      </c>
      <c r="F10" s="24">
        <v>0.6</v>
      </c>
    </row>
    <row r="11" ht="20" customHeight="1" spans="1:6">
      <c r="A11" s="12">
        <f t="shared" si="0"/>
        <v>9</v>
      </c>
      <c r="B11" s="13" t="s">
        <v>19</v>
      </c>
      <c r="C11" s="13">
        <v>2022011741</v>
      </c>
      <c r="D11" s="12" t="s">
        <v>16</v>
      </c>
      <c r="E11" s="12" t="s">
        <v>17</v>
      </c>
      <c r="F11" s="24">
        <v>0.62</v>
      </c>
    </row>
    <row r="12" ht="20" customHeight="1" spans="1:6">
      <c r="A12" s="12">
        <f t="shared" si="0"/>
        <v>10</v>
      </c>
      <c r="B12" s="13" t="s">
        <v>20</v>
      </c>
      <c r="C12" s="13">
        <v>2022011745</v>
      </c>
      <c r="D12" s="12" t="s">
        <v>16</v>
      </c>
      <c r="E12" s="12" t="s">
        <v>17</v>
      </c>
      <c r="F12" s="24">
        <v>0.1875</v>
      </c>
    </row>
    <row r="13" ht="20" customHeight="1" spans="1:6">
      <c r="A13" s="12">
        <f t="shared" si="0"/>
        <v>11</v>
      </c>
      <c r="B13" s="13" t="s">
        <v>21</v>
      </c>
      <c r="C13" s="13">
        <v>2022011758</v>
      </c>
      <c r="D13" s="12" t="s">
        <v>16</v>
      </c>
      <c r="E13" s="12" t="s">
        <v>17</v>
      </c>
      <c r="F13" s="24">
        <v>0.6</v>
      </c>
    </row>
    <row r="14" ht="20" customHeight="1" spans="1:6">
      <c r="A14" s="12">
        <f t="shared" si="0"/>
        <v>12</v>
      </c>
      <c r="B14" s="13" t="s">
        <v>22</v>
      </c>
      <c r="C14" s="13">
        <v>2022011767</v>
      </c>
      <c r="D14" s="12" t="s">
        <v>16</v>
      </c>
      <c r="E14" s="12" t="s">
        <v>17</v>
      </c>
      <c r="F14" s="24">
        <v>0.8625</v>
      </c>
    </row>
    <row r="15" ht="20" customHeight="1" spans="1:6">
      <c r="A15" s="12">
        <f t="shared" si="0"/>
        <v>13</v>
      </c>
      <c r="B15" s="13" t="s">
        <v>23</v>
      </c>
      <c r="C15" s="13">
        <v>2022011777</v>
      </c>
      <c r="D15" s="12" t="s">
        <v>16</v>
      </c>
      <c r="E15" s="12" t="s">
        <v>17</v>
      </c>
      <c r="F15" s="24">
        <v>2</v>
      </c>
    </row>
    <row r="16" ht="20" customHeight="1" spans="1:6">
      <c r="A16" s="12">
        <f t="shared" si="0"/>
        <v>14</v>
      </c>
      <c r="B16" s="13" t="s">
        <v>24</v>
      </c>
      <c r="C16" s="13">
        <v>2022011800</v>
      </c>
      <c r="D16" s="12" t="s">
        <v>25</v>
      </c>
      <c r="E16" s="12" t="s">
        <v>26</v>
      </c>
      <c r="F16" s="24">
        <v>3</v>
      </c>
    </row>
    <row r="17" ht="20" customHeight="1" spans="1:6">
      <c r="A17" s="12">
        <f t="shared" si="0"/>
        <v>15</v>
      </c>
      <c r="B17" s="13" t="s">
        <v>27</v>
      </c>
      <c r="C17" s="13">
        <v>2022011806</v>
      </c>
      <c r="D17" s="12" t="s">
        <v>25</v>
      </c>
      <c r="E17" s="12" t="s">
        <v>26</v>
      </c>
      <c r="F17" s="24">
        <v>0.8475</v>
      </c>
    </row>
    <row r="18" ht="20" customHeight="1" spans="1:6">
      <c r="A18" s="12">
        <f t="shared" si="0"/>
        <v>16</v>
      </c>
      <c r="B18" s="13" t="s">
        <v>28</v>
      </c>
      <c r="C18" s="13">
        <v>2022011810</v>
      </c>
      <c r="D18" s="12" t="s">
        <v>25</v>
      </c>
      <c r="E18" s="12" t="s">
        <v>26</v>
      </c>
      <c r="F18" s="24">
        <v>3</v>
      </c>
    </row>
    <row r="19" ht="20" customHeight="1" spans="1:6">
      <c r="A19" s="12">
        <f t="shared" si="0"/>
        <v>17</v>
      </c>
      <c r="B19" s="13" t="s">
        <v>29</v>
      </c>
      <c r="C19" s="13">
        <v>2022011812</v>
      </c>
      <c r="D19" s="12" t="s">
        <v>25</v>
      </c>
      <c r="E19" s="12" t="s">
        <v>26</v>
      </c>
      <c r="F19" s="24">
        <v>1.2</v>
      </c>
    </row>
    <row r="20" ht="20" customHeight="1" spans="1:6">
      <c r="A20" s="12">
        <f t="shared" si="0"/>
        <v>18</v>
      </c>
      <c r="B20" s="13" t="s">
        <v>30</v>
      </c>
      <c r="C20" s="13">
        <v>2022011814</v>
      </c>
      <c r="D20" s="12" t="s">
        <v>25</v>
      </c>
      <c r="E20" s="12" t="s">
        <v>26</v>
      </c>
      <c r="F20" s="24">
        <v>1</v>
      </c>
    </row>
    <row r="21" ht="20" customHeight="1" spans="1:6">
      <c r="A21" s="16">
        <f t="shared" si="0"/>
        <v>19</v>
      </c>
      <c r="B21" s="13" t="s">
        <v>31</v>
      </c>
      <c r="C21" s="13">
        <v>2022011816</v>
      </c>
      <c r="D21" s="12" t="s">
        <v>25</v>
      </c>
      <c r="E21" s="12" t="s">
        <v>26</v>
      </c>
      <c r="F21" s="24">
        <v>2.79</v>
      </c>
    </row>
    <row r="22" ht="20" customHeight="1" spans="1:6">
      <c r="A22" s="18">
        <f t="shared" si="0"/>
        <v>20</v>
      </c>
      <c r="B22" s="13" t="s">
        <v>32</v>
      </c>
      <c r="C22" s="13">
        <v>2022011840</v>
      </c>
      <c r="D22" s="18" t="s">
        <v>25</v>
      </c>
      <c r="E22" s="18" t="s">
        <v>33</v>
      </c>
      <c r="F22" s="24">
        <v>3</v>
      </c>
    </row>
    <row r="23" ht="20" customHeight="1" spans="1:6">
      <c r="A23" s="12">
        <f t="shared" si="0"/>
        <v>21</v>
      </c>
      <c r="B23" s="13" t="s">
        <v>34</v>
      </c>
      <c r="C23" s="13">
        <v>2022011850</v>
      </c>
      <c r="D23" s="12" t="s">
        <v>25</v>
      </c>
      <c r="E23" s="12" t="s">
        <v>33</v>
      </c>
      <c r="F23" s="24">
        <v>3</v>
      </c>
    </row>
    <row r="24" ht="20" customHeight="1" spans="1:6">
      <c r="A24" s="12">
        <f t="shared" si="0"/>
        <v>22</v>
      </c>
      <c r="B24" s="13" t="s">
        <v>35</v>
      </c>
      <c r="C24" s="13">
        <v>2022011856</v>
      </c>
      <c r="D24" s="12" t="s">
        <v>25</v>
      </c>
      <c r="E24" s="12" t="s">
        <v>33</v>
      </c>
      <c r="F24" s="24">
        <v>3</v>
      </c>
    </row>
    <row r="25" ht="20" customHeight="1" spans="1:6">
      <c r="A25" s="12">
        <f t="shared" si="0"/>
        <v>23</v>
      </c>
      <c r="B25" s="13" t="s">
        <v>36</v>
      </c>
      <c r="C25" s="13">
        <v>2022011859</v>
      </c>
      <c r="D25" s="12" t="s">
        <v>25</v>
      </c>
      <c r="E25" s="12" t="s">
        <v>33</v>
      </c>
      <c r="F25" s="24">
        <v>3</v>
      </c>
    </row>
    <row r="26" ht="20" customHeight="1" spans="1:6">
      <c r="A26" s="12">
        <f t="shared" si="0"/>
        <v>24</v>
      </c>
      <c r="B26" s="13" t="s">
        <v>37</v>
      </c>
      <c r="C26" s="13">
        <v>2022011861</v>
      </c>
      <c r="D26" s="12" t="s">
        <v>25</v>
      </c>
      <c r="E26" s="12" t="s">
        <v>33</v>
      </c>
      <c r="F26" s="24">
        <v>3</v>
      </c>
    </row>
    <row r="27" ht="20" customHeight="1" spans="1:6">
      <c r="A27" s="12">
        <f t="shared" si="0"/>
        <v>25</v>
      </c>
      <c r="B27" s="20" t="s">
        <v>38</v>
      </c>
      <c r="C27" s="20">
        <v>2022011864</v>
      </c>
      <c r="D27" s="12" t="s">
        <v>25</v>
      </c>
      <c r="E27" s="12" t="s">
        <v>33</v>
      </c>
      <c r="F27" s="24">
        <v>1</v>
      </c>
    </row>
    <row r="28" ht="20" customHeight="1" spans="1:6">
      <c r="A28" s="18">
        <f t="shared" si="0"/>
        <v>26</v>
      </c>
      <c r="B28" s="20" t="s">
        <v>39</v>
      </c>
      <c r="C28" s="20">
        <v>2022011867</v>
      </c>
      <c r="D28" s="18" t="s">
        <v>25</v>
      </c>
      <c r="E28" s="18" t="s">
        <v>33</v>
      </c>
      <c r="F28" s="24">
        <v>2.29</v>
      </c>
    </row>
    <row r="29" ht="20" customHeight="1" spans="1:6">
      <c r="A29" s="12">
        <f t="shared" si="0"/>
        <v>27</v>
      </c>
      <c r="B29" s="20" t="s">
        <v>40</v>
      </c>
      <c r="C29" s="20">
        <v>2022011868</v>
      </c>
      <c r="D29" s="12" t="s">
        <v>25</v>
      </c>
      <c r="E29" s="12" t="s">
        <v>33</v>
      </c>
      <c r="F29" s="24">
        <v>3</v>
      </c>
    </row>
  </sheetData>
  <sortState ref="A3:F29">
    <sortCondition ref="D3:D29"/>
    <sortCondition ref="C3:C29"/>
  </sortState>
  <mergeCells count="1">
    <mergeCell ref="A1:F1"/>
  </mergeCells>
  <conditionalFormatting sqref="B3">
    <cfRule type="duplicateValues" dxfId="0" priority="64"/>
  </conditionalFormatting>
  <conditionalFormatting sqref="B4">
    <cfRule type="duplicateValues" dxfId="0" priority="63"/>
  </conditionalFormatting>
  <conditionalFormatting sqref="B5">
    <cfRule type="duplicateValues" dxfId="0" priority="62"/>
  </conditionalFormatting>
  <conditionalFormatting sqref="B6">
    <cfRule type="duplicateValues" dxfId="0" priority="61"/>
  </conditionalFormatting>
  <conditionalFormatting sqref="B7">
    <cfRule type="duplicateValues" dxfId="0" priority="56"/>
  </conditionalFormatting>
  <conditionalFormatting sqref="B8">
    <cfRule type="duplicateValues" dxfId="0" priority="53"/>
  </conditionalFormatting>
  <conditionalFormatting sqref="B9">
    <cfRule type="duplicateValues" dxfId="0" priority="50"/>
  </conditionalFormatting>
  <conditionalFormatting sqref="B10">
    <cfRule type="duplicateValues" dxfId="0" priority="47"/>
  </conditionalFormatting>
  <conditionalFormatting sqref="B11">
    <cfRule type="duplicateValues" dxfId="0" priority="46"/>
  </conditionalFormatting>
  <conditionalFormatting sqref="B12">
    <cfRule type="duplicateValues" dxfId="0" priority="45"/>
  </conditionalFormatting>
  <conditionalFormatting sqref="B13">
    <cfRule type="duplicateValues" dxfId="0" priority="44"/>
  </conditionalFormatting>
  <conditionalFormatting sqref="B14">
    <cfRule type="duplicateValues" dxfId="0" priority="42"/>
  </conditionalFormatting>
  <conditionalFormatting sqref="B15">
    <cfRule type="duplicateValues" dxfId="0" priority="41"/>
  </conditionalFormatting>
  <conditionalFormatting sqref="B16">
    <cfRule type="duplicateValues" dxfId="0" priority="38"/>
  </conditionalFormatting>
  <conditionalFormatting sqref="B17">
    <cfRule type="duplicateValues" dxfId="0" priority="35"/>
  </conditionalFormatting>
  <conditionalFormatting sqref="B18">
    <cfRule type="duplicateValues" dxfId="0" priority="33"/>
  </conditionalFormatting>
  <conditionalFormatting sqref="B19">
    <cfRule type="duplicateValues" dxfId="0" priority="4"/>
  </conditionalFormatting>
  <conditionalFormatting sqref="B20">
    <cfRule type="duplicateValues" dxfId="0" priority="26"/>
  </conditionalFormatting>
  <conditionalFormatting sqref="B21">
    <cfRule type="duplicateValues" dxfId="0" priority="24"/>
  </conditionalFormatting>
  <conditionalFormatting sqref="B22">
    <cfRule type="duplicateValues" dxfId="0" priority="22"/>
  </conditionalFormatting>
  <conditionalFormatting sqref="B23">
    <cfRule type="duplicateValues" dxfId="0" priority="21"/>
  </conditionalFormatting>
  <conditionalFormatting sqref="B24">
    <cfRule type="duplicateValues" dxfId="0" priority="18"/>
  </conditionalFormatting>
  <conditionalFormatting sqref="B25">
    <cfRule type="duplicateValues" dxfId="0" priority="17"/>
  </conditionalFormatting>
  <conditionalFormatting sqref="B26">
    <cfRule type="duplicateValues" dxfId="0" priority="14"/>
  </conditionalFormatting>
  <conditionalFormatting sqref="B27">
    <cfRule type="duplicateValues" dxfId="0" priority="12"/>
  </conditionalFormatting>
  <conditionalFormatting sqref="B28">
    <cfRule type="duplicateValues" dxfId="0" priority="13"/>
  </conditionalFormatting>
  <conditionalFormatting sqref="B29">
    <cfRule type="duplicateValues" dxfId="0" priority="11"/>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3"/>
  <sheetViews>
    <sheetView tabSelected="1" workbookViewId="0">
      <pane xSplit="5" ySplit="2" topLeftCell="F51" activePane="bottomRight" state="frozen"/>
      <selection/>
      <selection pane="topRight"/>
      <selection pane="bottomLeft"/>
      <selection pane="bottomRight" activeCell="F64" sqref="F64"/>
    </sheetView>
  </sheetViews>
  <sheetFormatPr defaultColWidth="9" defaultRowHeight="14.4"/>
  <cols>
    <col min="1" max="2" width="9" style="4"/>
    <col min="3" max="3" width="11.5" style="4" customWidth="1"/>
    <col min="4" max="4" width="15" style="4" customWidth="1"/>
    <col min="5" max="5" width="11.1296296296296" style="4" customWidth="1"/>
    <col min="6" max="6" width="43.8611111111111" style="5" customWidth="1"/>
    <col min="7" max="7" width="11.7222222222222" style="4" customWidth="1"/>
    <col min="8" max="8" width="9.87962962962963" style="4" customWidth="1"/>
    <col min="9" max="9" width="20.3796296296296" style="4" customWidth="1"/>
    <col min="10" max="10" width="16" style="4" customWidth="1"/>
    <col min="11" max="11" width="8.62037037037037" style="4" customWidth="1"/>
    <col min="12" max="12" width="8.36111111111111" style="6" customWidth="1"/>
    <col min="13" max="13" width="9" style="7"/>
    <col min="14" max="16384" width="9" style="4"/>
  </cols>
  <sheetData>
    <row r="1" ht="24" customHeight="1" spans="1:13">
      <c r="A1" s="8" t="s">
        <v>0</v>
      </c>
      <c r="B1" s="8"/>
      <c r="C1" s="8"/>
      <c r="D1" s="8"/>
      <c r="E1" s="8"/>
      <c r="F1" s="9"/>
      <c r="G1" s="8"/>
      <c r="H1" s="8"/>
      <c r="I1" s="8"/>
      <c r="J1" s="8"/>
      <c r="K1" s="8"/>
      <c r="L1" s="21"/>
      <c r="M1" s="22"/>
    </row>
    <row r="2" s="1" customFormat="1" ht="18" customHeight="1" spans="1:13">
      <c r="A2" s="10" t="s">
        <v>1</v>
      </c>
      <c r="B2" s="10" t="s">
        <v>2</v>
      </c>
      <c r="C2" s="10" t="s">
        <v>3</v>
      </c>
      <c r="D2" s="10" t="s">
        <v>4</v>
      </c>
      <c r="E2" s="10" t="s">
        <v>5</v>
      </c>
      <c r="F2" s="11" t="s">
        <v>41</v>
      </c>
      <c r="G2" s="10" t="s">
        <v>42</v>
      </c>
      <c r="H2" s="10" t="s">
        <v>43</v>
      </c>
      <c r="I2" s="10" t="s">
        <v>44</v>
      </c>
      <c r="J2" s="10" t="s">
        <v>45</v>
      </c>
      <c r="K2" s="10" t="s">
        <v>6</v>
      </c>
      <c r="L2" s="23" t="s">
        <v>46</v>
      </c>
      <c r="M2" s="24" t="s">
        <v>47</v>
      </c>
    </row>
    <row r="3" ht="28.8" spans="1:13">
      <c r="A3" s="12">
        <f>ROW()-2</f>
        <v>1</v>
      </c>
      <c r="B3" s="13" t="s">
        <v>11</v>
      </c>
      <c r="C3" s="13">
        <v>2022011750</v>
      </c>
      <c r="D3" s="12" t="s">
        <v>8</v>
      </c>
      <c r="E3" s="12" t="s">
        <v>9</v>
      </c>
      <c r="F3" s="14" t="s">
        <v>48</v>
      </c>
      <c r="G3" s="12" t="s">
        <v>49</v>
      </c>
      <c r="H3" s="12" t="s">
        <v>50</v>
      </c>
      <c r="I3" s="12"/>
      <c r="J3" s="12"/>
      <c r="K3" s="12">
        <v>3</v>
      </c>
      <c r="L3" s="25" t="s">
        <v>51</v>
      </c>
      <c r="M3" s="24">
        <v>0.02</v>
      </c>
    </row>
    <row r="4" ht="28.8" spans="1:13">
      <c r="A4" s="12">
        <f>ROW()-2</f>
        <v>2</v>
      </c>
      <c r="B4" s="13" t="s">
        <v>12</v>
      </c>
      <c r="C4" s="13">
        <v>2022011780</v>
      </c>
      <c r="D4" s="12" t="s">
        <v>8</v>
      </c>
      <c r="E4" s="12" t="s">
        <v>9</v>
      </c>
      <c r="F4" s="14" t="s">
        <v>52</v>
      </c>
      <c r="G4" s="12" t="s">
        <v>49</v>
      </c>
      <c r="H4" s="12" t="s">
        <v>50</v>
      </c>
      <c r="I4" s="12"/>
      <c r="J4" s="12"/>
      <c r="K4" s="12">
        <v>3</v>
      </c>
      <c r="L4" s="25" t="s">
        <v>53</v>
      </c>
      <c r="M4" s="24">
        <f>K4/8</f>
        <v>0.375</v>
      </c>
    </row>
    <row r="5" ht="20" customHeight="1" spans="1:13">
      <c r="A5" s="12">
        <f>ROW()-2</f>
        <v>3</v>
      </c>
      <c r="B5" s="13" t="s">
        <v>7</v>
      </c>
      <c r="C5" s="13">
        <v>2022010502</v>
      </c>
      <c r="D5" s="12" t="s">
        <v>8</v>
      </c>
      <c r="E5" s="12" t="s">
        <v>9</v>
      </c>
      <c r="F5" s="14" t="s">
        <v>54</v>
      </c>
      <c r="G5" s="12" t="s">
        <v>55</v>
      </c>
      <c r="H5" s="12" t="s">
        <v>56</v>
      </c>
      <c r="I5" s="12" t="s">
        <v>57</v>
      </c>
      <c r="J5" s="12" t="s">
        <v>58</v>
      </c>
      <c r="K5" s="12">
        <v>0.6</v>
      </c>
      <c r="L5" s="25" t="s">
        <v>59</v>
      </c>
      <c r="M5" s="24">
        <v>0.6</v>
      </c>
    </row>
    <row r="6" ht="28.8" spans="1:13">
      <c r="A6" s="12">
        <f t="shared" ref="A6:A15" si="0">ROW()-2</f>
        <v>4</v>
      </c>
      <c r="B6" s="13" t="s">
        <v>13</v>
      </c>
      <c r="C6" s="13">
        <v>2022011782</v>
      </c>
      <c r="D6" s="12" t="s">
        <v>8</v>
      </c>
      <c r="E6" s="12" t="s">
        <v>9</v>
      </c>
      <c r="F6" s="14" t="s">
        <v>60</v>
      </c>
      <c r="G6" s="12" t="s">
        <v>49</v>
      </c>
      <c r="H6" s="12" t="s">
        <v>50</v>
      </c>
      <c r="I6" s="12"/>
      <c r="J6" s="12"/>
      <c r="K6" s="12">
        <v>2.4</v>
      </c>
      <c r="L6" s="25" t="s">
        <v>61</v>
      </c>
      <c r="M6" s="24">
        <f>K6/8</f>
        <v>0.3</v>
      </c>
    </row>
    <row r="7" ht="28.8" spans="1:13">
      <c r="A7" s="12">
        <f t="shared" si="0"/>
        <v>5</v>
      </c>
      <c r="B7" s="13" t="s">
        <v>13</v>
      </c>
      <c r="C7" s="13">
        <v>2022011782</v>
      </c>
      <c r="D7" s="12" t="s">
        <v>8</v>
      </c>
      <c r="E7" s="12" t="s">
        <v>9</v>
      </c>
      <c r="F7" s="14" t="s">
        <v>62</v>
      </c>
      <c r="G7" s="12" t="s">
        <v>49</v>
      </c>
      <c r="H7" s="12" t="s">
        <v>50</v>
      </c>
      <c r="I7" s="12"/>
      <c r="J7" s="12"/>
      <c r="K7" s="12">
        <v>1.5</v>
      </c>
      <c r="L7" s="25" t="s">
        <v>63</v>
      </c>
      <c r="M7" s="24">
        <v>0.02</v>
      </c>
    </row>
    <row r="8" ht="28.8" spans="1:13">
      <c r="A8" s="12">
        <f t="shared" si="0"/>
        <v>6</v>
      </c>
      <c r="B8" s="13" t="s">
        <v>13</v>
      </c>
      <c r="C8" s="13">
        <v>2022011782</v>
      </c>
      <c r="D8" s="12" t="s">
        <v>8</v>
      </c>
      <c r="E8" s="12" t="s">
        <v>9</v>
      </c>
      <c r="F8" s="14" t="s">
        <v>64</v>
      </c>
      <c r="G8" s="12" t="s">
        <v>49</v>
      </c>
      <c r="H8" s="12" t="s">
        <v>50</v>
      </c>
      <c r="I8" s="12"/>
      <c r="J8" s="12"/>
      <c r="K8" s="12">
        <v>1.5</v>
      </c>
      <c r="L8" s="25" t="s">
        <v>65</v>
      </c>
      <c r="M8" s="24">
        <v>0.02</v>
      </c>
    </row>
    <row r="9" ht="43.2" spans="1:13">
      <c r="A9" s="12">
        <f t="shared" si="0"/>
        <v>7</v>
      </c>
      <c r="B9" s="13" t="s">
        <v>13</v>
      </c>
      <c r="C9" s="13">
        <v>2022011782</v>
      </c>
      <c r="D9" s="12" t="s">
        <v>8</v>
      </c>
      <c r="E9" s="12" t="s">
        <v>9</v>
      </c>
      <c r="F9" s="14" t="s">
        <v>66</v>
      </c>
      <c r="G9" s="12" t="s">
        <v>49</v>
      </c>
      <c r="H9" s="12" t="s">
        <v>50</v>
      </c>
      <c r="I9" s="12"/>
      <c r="J9" s="12"/>
      <c r="K9" s="12">
        <v>1.5</v>
      </c>
      <c r="L9" s="25" t="s">
        <v>67</v>
      </c>
      <c r="M9" s="24">
        <f>K9/12</f>
        <v>0.125</v>
      </c>
    </row>
    <row r="10" ht="57.6" spans="1:13">
      <c r="A10" s="12">
        <f t="shared" si="0"/>
        <v>8</v>
      </c>
      <c r="B10" s="13" t="s">
        <v>13</v>
      </c>
      <c r="C10" s="13">
        <v>2022011782</v>
      </c>
      <c r="D10" s="12" t="s">
        <v>8</v>
      </c>
      <c r="E10" s="12" t="s">
        <v>9</v>
      </c>
      <c r="F10" s="14" t="s">
        <v>68</v>
      </c>
      <c r="G10" s="12" t="s">
        <v>49</v>
      </c>
      <c r="H10" s="12" t="s">
        <v>50</v>
      </c>
      <c r="I10" s="12"/>
      <c r="J10" s="12"/>
      <c r="K10" s="12">
        <v>1.5</v>
      </c>
      <c r="L10" s="25" t="s">
        <v>69</v>
      </c>
      <c r="M10" s="24">
        <f>K10/8</f>
        <v>0.1875</v>
      </c>
    </row>
    <row r="11" ht="43.2" spans="1:13">
      <c r="A11" s="12">
        <f t="shared" si="0"/>
        <v>9</v>
      </c>
      <c r="B11" s="13" t="s">
        <v>14</v>
      </c>
      <c r="C11" s="13">
        <v>2022011797</v>
      </c>
      <c r="D11" s="12" t="s">
        <v>8</v>
      </c>
      <c r="E11" s="12" t="s">
        <v>9</v>
      </c>
      <c r="F11" s="14" t="s">
        <v>70</v>
      </c>
      <c r="G11" s="12" t="s">
        <v>49</v>
      </c>
      <c r="H11" s="12" t="s">
        <v>50</v>
      </c>
      <c r="I11" s="12"/>
      <c r="J11" s="12"/>
      <c r="K11" s="12">
        <v>1.5</v>
      </c>
      <c r="L11" s="25" t="s">
        <v>71</v>
      </c>
      <c r="M11" s="24">
        <v>0.02</v>
      </c>
    </row>
    <row r="12" ht="28.8" spans="1:13">
      <c r="A12" s="12">
        <f t="shared" si="0"/>
        <v>10</v>
      </c>
      <c r="B12" s="13" t="s">
        <v>14</v>
      </c>
      <c r="C12" s="13">
        <v>2022011797</v>
      </c>
      <c r="D12" s="12" t="s">
        <v>8</v>
      </c>
      <c r="E12" s="12" t="s">
        <v>9</v>
      </c>
      <c r="F12" s="14" t="s">
        <v>72</v>
      </c>
      <c r="G12" s="12" t="s">
        <v>49</v>
      </c>
      <c r="H12" s="12" t="s">
        <v>50</v>
      </c>
      <c r="I12" s="12"/>
      <c r="J12" s="12"/>
      <c r="K12" s="12">
        <v>1.5</v>
      </c>
      <c r="L12" s="25" t="s">
        <v>73</v>
      </c>
      <c r="M12" s="24">
        <f>K12/2</f>
        <v>0.75</v>
      </c>
    </row>
    <row r="13" ht="28.8" spans="1:13">
      <c r="A13" s="12">
        <f t="shared" si="0"/>
        <v>11</v>
      </c>
      <c r="B13" s="13" t="s">
        <v>14</v>
      </c>
      <c r="C13" s="13">
        <v>2022011797</v>
      </c>
      <c r="D13" s="12" t="s">
        <v>8</v>
      </c>
      <c r="E13" s="12" t="s">
        <v>9</v>
      </c>
      <c r="F13" s="14" t="s">
        <v>74</v>
      </c>
      <c r="G13" s="12" t="s">
        <v>49</v>
      </c>
      <c r="H13" s="12" t="s">
        <v>50</v>
      </c>
      <c r="I13" s="12"/>
      <c r="J13" s="12"/>
      <c r="K13" s="12">
        <v>2.4</v>
      </c>
      <c r="L13" s="25" t="s">
        <v>75</v>
      </c>
      <c r="M13" s="24">
        <f>K13/2</f>
        <v>1.2</v>
      </c>
    </row>
    <row r="14" ht="28.8" spans="1:13">
      <c r="A14" s="12">
        <f t="shared" si="0"/>
        <v>12</v>
      </c>
      <c r="B14" s="13" t="s">
        <v>10</v>
      </c>
      <c r="C14" s="13">
        <v>2022010582</v>
      </c>
      <c r="D14" s="12" t="s">
        <v>8</v>
      </c>
      <c r="E14" s="12" t="s">
        <v>9</v>
      </c>
      <c r="F14" s="14" t="s">
        <v>76</v>
      </c>
      <c r="G14" s="12" t="s">
        <v>49</v>
      </c>
      <c r="H14" s="12" t="s">
        <v>50</v>
      </c>
      <c r="I14" s="12"/>
      <c r="J14" s="12"/>
      <c r="K14" s="12">
        <v>1.5</v>
      </c>
      <c r="L14" s="25" t="s">
        <v>77</v>
      </c>
      <c r="M14" s="24">
        <f>K14/12</f>
        <v>0.125</v>
      </c>
    </row>
    <row r="15" ht="28.8" spans="1:13">
      <c r="A15" s="12">
        <f t="shared" si="0"/>
        <v>13</v>
      </c>
      <c r="B15" s="13" t="s">
        <v>10</v>
      </c>
      <c r="C15" s="13">
        <v>2022010582</v>
      </c>
      <c r="D15" s="12" t="s">
        <v>8</v>
      </c>
      <c r="E15" s="12" t="s">
        <v>9</v>
      </c>
      <c r="F15" s="14" t="s">
        <v>78</v>
      </c>
      <c r="G15" s="12" t="s">
        <v>49</v>
      </c>
      <c r="H15" s="12" t="s">
        <v>50</v>
      </c>
      <c r="I15" s="12"/>
      <c r="J15" s="12"/>
      <c r="K15" s="12">
        <v>1.5</v>
      </c>
      <c r="L15" s="25" t="s">
        <v>79</v>
      </c>
      <c r="M15" s="24">
        <v>0.02</v>
      </c>
    </row>
    <row r="16" ht="28.8" spans="1:13">
      <c r="A16" s="12">
        <f t="shared" ref="A16:A21" si="1">ROW()-2</f>
        <v>14</v>
      </c>
      <c r="B16" s="13" t="s">
        <v>10</v>
      </c>
      <c r="C16" s="13">
        <v>2022010582</v>
      </c>
      <c r="D16" s="12" t="s">
        <v>8</v>
      </c>
      <c r="E16" s="12" t="s">
        <v>9</v>
      </c>
      <c r="F16" s="14" t="s">
        <v>80</v>
      </c>
      <c r="G16" s="12" t="s">
        <v>49</v>
      </c>
      <c r="H16" s="12" t="s">
        <v>50</v>
      </c>
      <c r="I16" s="12"/>
      <c r="J16" s="12"/>
      <c r="K16" s="12">
        <v>1.5</v>
      </c>
      <c r="L16" s="25" t="s">
        <v>81</v>
      </c>
      <c r="M16" s="24">
        <f>K16/4</f>
        <v>0.375</v>
      </c>
    </row>
    <row r="17" ht="43.2" spans="1:13">
      <c r="A17" s="12">
        <f t="shared" si="1"/>
        <v>15</v>
      </c>
      <c r="B17" s="15" t="s">
        <v>15</v>
      </c>
      <c r="C17" s="13">
        <v>2022010047</v>
      </c>
      <c r="D17" s="12" t="s">
        <v>16</v>
      </c>
      <c r="E17" s="12" t="s">
        <v>17</v>
      </c>
      <c r="F17" s="14" t="s">
        <v>82</v>
      </c>
      <c r="G17" s="12" t="s">
        <v>49</v>
      </c>
      <c r="H17" s="12" t="s">
        <v>50</v>
      </c>
      <c r="I17" s="12"/>
      <c r="J17" s="12"/>
      <c r="K17" s="12">
        <v>2.4</v>
      </c>
      <c r="L17" s="25" t="s">
        <v>83</v>
      </c>
      <c r="M17" s="24">
        <f>K17/12</f>
        <v>0.2</v>
      </c>
    </row>
    <row r="18" ht="28.8" spans="1:13">
      <c r="A18" s="12">
        <f t="shared" si="1"/>
        <v>16</v>
      </c>
      <c r="B18" s="15" t="s">
        <v>15</v>
      </c>
      <c r="C18" s="13">
        <v>2022010047</v>
      </c>
      <c r="D18" s="12" t="s">
        <v>16</v>
      </c>
      <c r="E18" s="12" t="s">
        <v>17</v>
      </c>
      <c r="F18" s="14" t="s">
        <v>84</v>
      </c>
      <c r="G18" s="12" t="s">
        <v>49</v>
      </c>
      <c r="H18" s="12" t="s">
        <v>50</v>
      </c>
      <c r="I18" s="12"/>
      <c r="J18" s="12"/>
      <c r="K18" s="12">
        <v>1.5</v>
      </c>
      <c r="L18" s="25" t="s">
        <v>77</v>
      </c>
      <c r="M18" s="24">
        <f>K18/12</f>
        <v>0.125</v>
      </c>
    </row>
    <row r="19" ht="28.8" spans="1:13">
      <c r="A19" s="12">
        <f t="shared" si="1"/>
        <v>17</v>
      </c>
      <c r="B19" s="15" t="s">
        <v>15</v>
      </c>
      <c r="C19" s="13">
        <v>2022010047</v>
      </c>
      <c r="D19" s="12" t="s">
        <v>16</v>
      </c>
      <c r="E19" s="12" t="s">
        <v>17</v>
      </c>
      <c r="F19" s="14" t="s">
        <v>85</v>
      </c>
      <c r="G19" s="12" t="s">
        <v>49</v>
      </c>
      <c r="H19" s="12" t="s">
        <v>50</v>
      </c>
      <c r="I19" s="12"/>
      <c r="J19" s="12"/>
      <c r="K19" s="12">
        <v>2.4</v>
      </c>
      <c r="L19" s="25" t="s">
        <v>86</v>
      </c>
      <c r="M19" s="24">
        <v>0.02</v>
      </c>
    </row>
    <row r="20" ht="20" customHeight="1" spans="1:13">
      <c r="A20" s="12">
        <f t="shared" si="1"/>
        <v>18</v>
      </c>
      <c r="B20" s="13" t="s">
        <v>21</v>
      </c>
      <c r="C20" s="13">
        <v>2022011758</v>
      </c>
      <c r="D20" s="12" t="s">
        <v>16</v>
      </c>
      <c r="E20" s="12" t="s">
        <v>17</v>
      </c>
      <c r="F20" s="14" t="s">
        <v>87</v>
      </c>
      <c r="G20" s="12" t="s">
        <v>88</v>
      </c>
      <c r="H20" s="12" t="s">
        <v>56</v>
      </c>
      <c r="I20" s="12"/>
      <c r="J20" s="12"/>
      <c r="K20" s="12">
        <v>1.2</v>
      </c>
      <c r="L20" s="25" t="s">
        <v>89</v>
      </c>
      <c r="M20" s="24">
        <f>K20/2</f>
        <v>0.6</v>
      </c>
    </row>
    <row r="21" ht="20" customHeight="1" spans="1:13">
      <c r="A21" s="12">
        <f t="shared" si="1"/>
        <v>19</v>
      </c>
      <c r="B21" s="13" t="s">
        <v>23</v>
      </c>
      <c r="C21" s="13">
        <v>2022011777</v>
      </c>
      <c r="D21" s="12" t="s">
        <v>16</v>
      </c>
      <c r="E21" s="12" t="s">
        <v>17</v>
      </c>
      <c r="F21" s="14" t="s">
        <v>90</v>
      </c>
      <c r="G21" s="12" t="s">
        <v>55</v>
      </c>
      <c r="H21" s="12" t="s">
        <v>56</v>
      </c>
      <c r="I21" s="12" t="s">
        <v>57</v>
      </c>
      <c r="J21" s="12" t="s">
        <v>58</v>
      </c>
      <c r="K21" s="12">
        <v>2</v>
      </c>
      <c r="L21" s="25" t="s">
        <v>59</v>
      </c>
      <c r="M21" s="24">
        <v>2</v>
      </c>
    </row>
    <row r="22" ht="20" customHeight="1" spans="1:13">
      <c r="A22" s="12">
        <f t="shared" ref="A22:A42" si="2">ROW()-2</f>
        <v>20</v>
      </c>
      <c r="B22" s="13" t="s">
        <v>18</v>
      </c>
      <c r="C22" s="13">
        <v>2022011740</v>
      </c>
      <c r="D22" s="12" t="s">
        <v>16</v>
      </c>
      <c r="E22" s="12" t="s">
        <v>17</v>
      </c>
      <c r="F22" s="14" t="s">
        <v>54</v>
      </c>
      <c r="G22" s="12" t="s">
        <v>55</v>
      </c>
      <c r="H22" s="12" t="s">
        <v>56</v>
      </c>
      <c r="I22" s="12" t="s">
        <v>57</v>
      </c>
      <c r="J22" s="12" t="s">
        <v>58</v>
      </c>
      <c r="K22" s="12">
        <v>0.6</v>
      </c>
      <c r="L22" s="25" t="s">
        <v>59</v>
      </c>
      <c r="M22" s="24">
        <v>0.6</v>
      </c>
    </row>
    <row r="23" ht="28.8" spans="1:13">
      <c r="A23" s="12">
        <f t="shared" si="2"/>
        <v>21</v>
      </c>
      <c r="B23" s="13" t="s">
        <v>19</v>
      </c>
      <c r="C23" s="13">
        <v>2022011741</v>
      </c>
      <c r="D23" s="12" t="s">
        <v>16</v>
      </c>
      <c r="E23" s="12" t="s">
        <v>17</v>
      </c>
      <c r="F23" s="14" t="s">
        <v>74</v>
      </c>
      <c r="G23" s="12" t="s">
        <v>49</v>
      </c>
      <c r="H23" s="12" t="s">
        <v>50</v>
      </c>
      <c r="I23" s="12"/>
      <c r="J23" s="12"/>
      <c r="K23" s="12">
        <v>2.4</v>
      </c>
      <c r="L23" s="25" t="s">
        <v>91</v>
      </c>
      <c r="M23" s="24">
        <f>K23/4</f>
        <v>0.6</v>
      </c>
    </row>
    <row r="24" ht="43.2" spans="1:13">
      <c r="A24" s="12">
        <f t="shared" si="2"/>
        <v>22</v>
      </c>
      <c r="B24" s="13" t="s">
        <v>19</v>
      </c>
      <c r="C24" s="13">
        <v>2022011741</v>
      </c>
      <c r="D24" s="12" t="s">
        <v>16</v>
      </c>
      <c r="E24" s="12" t="s">
        <v>17</v>
      </c>
      <c r="F24" s="14" t="s">
        <v>66</v>
      </c>
      <c r="G24" s="12" t="s">
        <v>49</v>
      </c>
      <c r="H24" s="12" t="s">
        <v>50</v>
      </c>
      <c r="I24" s="12"/>
      <c r="J24" s="12"/>
      <c r="K24" s="12">
        <v>1.5</v>
      </c>
      <c r="L24" s="25" t="s">
        <v>92</v>
      </c>
      <c r="M24" s="24">
        <v>0.02</v>
      </c>
    </row>
    <row r="25" ht="28.8" spans="1:13">
      <c r="A25" s="12">
        <f t="shared" si="2"/>
        <v>23</v>
      </c>
      <c r="B25" s="13" t="s">
        <v>20</v>
      </c>
      <c r="C25" s="13">
        <v>2022011745</v>
      </c>
      <c r="D25" s="12" t="s">
        <v>16</v>
      </c>
      <c r="E25" s="12" t="s">
        <v>17</v>
      </c>
      <c r="F25" s="14" t="s">
        <v>72</v>
      </c>
      <c r="G25" s="12" t="s">
        <v>49</v>
      </c>
      <c r="H25" s="12" t="s">
        <v>50</v>
      </c>
      <c r="I25" s="12"/>
      <c r="J25" s="12"/>
      <c r="K25" s="12">
        <v>1.5</v>
      </c>
      <c r="L25" s="25" t="s">
        <v>69</v>
      </c>
      <c r="M25" s="24">
        <f>K25/8</f>
        <v>0.1875</v>
      </c>
    </row>
    <row r="26" ht="28.8" spans="1:13">
      <c r="A26" s="12">
        <f t="shared" si="2"/>
        <v>24</v>
      </c>
      <c r="B26" s="13" t="s">
        <v>22</v>
      </c>
      <c r="C26" s="13">
        <v>2022011767</v>
      </c>
      <c r="D26" s="12" t="s">
        <v>16</v>
      </c>
      <c r="E26" s="12" t="s">
        <v>17</v>
      </c>
      <c r="F26" s="14" t="s">
        <v>74</v>
      </c>
      <c r="G26" s="12" t="s">
        <v>49</v>
      </c>
      <c r="H26" s="12" t="s">
        <v>50</v>
      </c>
      <c r="I26" s="12"/>
      <c r="J26" s="12"/>
      <c r="K26" s="12">
        <v>2.4</v>
      </c>
      <c r="L26" s="25" t="s">
        <v>53</v>
      </c>
      <c r="M26" s="24">
        <f>K26/8</f>
        <v>0.3</v>
      </c>
    </row>
    <row r="27" ht="28.8" spans="1:13">
      <c r="A27" s="12">
        <f t="shared" si="2"/>
        <v>25</v>
      </c>
      <c r="B27" s="13" t="s">
        <v>22</v>
      </c>
      <c r="C27" s="13">
        <v>2022011767</v>
      </c>
      <c r="D27" s="12" t="s">
        <v>16</v>
      </c>
      <c r="E27" s="12" t="s">
        <v>17</v>
      </c>
      <c r="F27" s="14" t="s">
        <v>72</v>
      </c>
      <c r="G27" s="12" t="s">
        <v>49</v>
      </c>
      <c r="H27" s="12" t="s">
        <v>50</v>
      </c>
      <c r="I27" s="12"/>
      <c r="J27" s="12"/>
      <c r="K27" s="12">
        <v>1.5</v>
      </c>
      <c r="L27" s="25" t="s">
        <v>93</v>
      </c>
      <c r="M27" s="24">
        <f>K27/4</f>
        <v>0.375</v>
      </c>
    </row>
    <row r="28" ht="43.2" spans="1:13">
      <c r="A28" s="12">
        <f t="shared" si="2"/>
        <v>26</v>
      </c>
      <c r="B28" s="13" t="s">
        <v>22</v>
      </c>
      <c r="C28" s="13">
        <v>2022011767</v>
      </c>
      <c r="D28" s="12" t="s">
        <v>16</v>
      </c>
      <c r="E28" s="12" t="s">
        <v>17</v>
      </c>
      <c r="F28" s="14" t="s">
        <v>70</v>
      </c>
      <c r="G28" s="12" t="s">
        <v>49</v>
      </c>
      <c r="H28" s="12" t="s">
        <v>50</v>
      </c>
      <c r="I28" s="12"/>
      <c r="J28" s="12"/>
      <c r="K28" s="12">
        <v>1.5</v>
      </c>
      <c r="L28" s="25" t="s">
        <v>94</v>
      </c>
      <c r="M28" s="24">
        <f>K28/8</f>
        <v>0.1875</v>
      </c>
    </row>
    <row r="29" ht="28.8" spans="1:13">
      <c r="A29" s="12">
        <f t="shared" si="2"/>
        <v>27</v>
      </c>
      <c r="B29" s="13" t="s">
        <v>36</v>
      </c>
      <c r="C29" s="13">
        <v>2022011859</v>
      </c>
      <c r="D29" s="12" t="s">
        <v>25</v>
      </c>
      <c r="E29" s="12" t="s">
        <v>33</v>
      </c>
      <c r="F29" s="14" t="s">
        <v>95</v>
      </c>
      <c r="G29" s="12" t="s">
        <v>88</v>
      </c>
      <c r="H29" s="12" t="s">
        <v>56</v>
      </c>
      <c r="I29" s="12" t="s">
        <v>57</v>
      </c>
      <c r="J29" s="12" t="s">
        <v>57</v>
      </c>
      <c r="K29" s="12">
        <v>4.8</v>
      </c>
      <c r="L29" s="25" t="s">
        <v>73</v>
      </c>
      <c r="M29" s="24">
        <f>K29/2</f>
        <v>2.4</v>
      </c>
    </row>
    <row r="30" ht="28.8" spans="1:13">
      <c r="A30" s="12">
        <f t="shared" si="2"/>
        <v>28</v>
      </c>
      <c r="B30" s="13" t="s">
        <v>36</v>
      </c>
      <c r="C30" s="13">
        <v>2022011859</v>
      </c>
      <c r="D30" s="12" t="s">
        <v>25</v>
      </c>
      <c r="E30" s="12" t="s">
        <v>33</v>
      </c>
      <c r="F30" s="14" t="s">
        <v>96</v>
      </c>
      <c r="G30" s="12" t="s">
        <v>88</v>
      </c>
      <c r="H30" s="12" t="s">
        <v>56</v>
      </c>
      <c r="I30" s="12" t="s">
        <v>57</v>
      </c>
      <c r="J30" s="12" t="s">
        <v>57</v>
      </c>
      <c r="K30" s="12">
        <v>3.2</v>
      </c>
      <c r="L30" s="25" t="s">
        <v>73</v>
      </c>
      <c r="M30" s="24">
        <f>K30/2</f>
        <v>1.6</v>
      </c>
    </row>
    <row r="31" ht="20" customHeight="1" spans="1:13">
      <c r="A31" s="12">
        <f t="shared" si="2"/>
        <v>29</v>
      </c>
      <c r="B31" s="13" t="s">
        <v>36</v>
      </c>
      <c r="C31" s="13">
        <v>2022011859</v>
      </c>
      <c r="D31" s="12" t="s">
        <v>25</v>
      </c>
      <c r="E31" s="12" t="s">
        <v>33</v>
      </c>
      <c r="F31" s="14" t="s">
        <v>97</v>
      </c>
      <c r="G31" s="12" t="s">
        <v>88</v>
      </c>
      <c r="H31" s="12" t="s">
        <v>56</v>
      </c>
      <c r="I31" s="12"/>
      <c r="J31" s="12"/>
      <c r="K31" s="12">
        <v>2</v>
      </c>
      <c r="L31" s="25" t="s">
        <v>59</v>
      </c>
      <c r="M31" s="24">
        <v>2</v>
      </c>
    </row>
    <row r="32" ht="20" customHeight="1" spans="1:13">
      <c r="A32" s="12">
        <f t="shared" si="2"/>
        <v>30</v>
      </c>
      <c r="B32" s="13" t="s">
        <v>35</v>
      </c>
      <c r="C32" s="13">
        <v>2022011856</v>
      </c>
      <c r="D32" s="12" t="s">
        <v>25</v>
      </c>
      <c r="E32" s="12" t="s">
        <v>33</v>
      </c>
      <c r="F32" s="14" t="s">
        <v>97</v>
      </c>
      <c r="G32" s="12" t="s">
        <v>88</v>
      </c>
      <c r="H32" s="12" t="s">
        <v>56</v>
      </c>
      <c r="I32" s="12"/>
      <c r="J32" s="12"/>
      <c r="K32" s="12">
        <v>2</v>
      </c>
      <c r="L32" s="25" t="s">
        <v>59</v>
      </c>
      <c r="M32" s="24">
        <v>2</v>
      </c>
    </row>
    <row r="33" ht="20" customHeight="1" spans="1:13">
      <c r="A33" s="12">
        <f t="shared" si="2"/>
        <v>31</v>
      </c>
      <c r="B33" s="13" t="s">
        <v>35</v>
      </c>
      <c r="C33" s="13">
        <v>2022011856</v>
      </c>
      <c r="D33" s="12" t="s">
        <v>25</v>
      </c>
      <c r="E33" s="12" t="s">
        <v>33</v>
      </c>
      <c r="F33" s="14" t="s">
        <v>98</v>
      </c>
      <c r="G33" s="12" t="s">
        <v>88</v>
      </c>
      <c r="H33" s="12" t="s">
        <v>56</v>
      </c>
      <c r="I33" s="12"/>
      <c r="J33" s="12"/>
      <c r="K33" s="12">
        <v>3.2</v>
      </c>
      <c r="L33" s="25" t="s">
        <v>59</v>
      </c>
      <c r="M33" s="24">
        <v>3.2</v>
      </c>
    </row>
    <row r="34" ht="20" customHeight="1" spans="1:13">
      <c r="A34" s="12">
        <f t="shared" si="2"/>
        <v>32</v>
      </c>
      <c r="B34" s="13" t="s">
        <v>37</v>
      </c>
      <c r="C34" s="13">
        <v>2022011861</v>
      </c>
      <c r="D34" s="12" t="s">
        <v>25</v>
      </c>
      <c r="E34" s="12" t="s">
        <v>33</v>
      </c>
      <c r="F34" s="14" t="s">
        <v>99</v>
      </c>
      <c r="G34" s="12" t="s">
        <v>100</v>
      </c>
      <c r="H34" s="12" t="s">
        <v>56</v>
      </c>
      <c r="I34" s="12"/>
      <c r="J34" s="12"/>
      <c r="K34" s="12">
        <v>1.6</v>
      </c>
      <c r="L34" s="25" t="s">
        <v>59</v>
      </c>
      <c r="M34" s="24">
        <v>1.6</v>
      </c>
    </row>
    <row r="35" ht="20" customHeight="1" spans="1:13">
      <c r="A35" s="12">
        <f t="shared" si="2"/>
        <v>33</v>
      </c>
      <c r="B35" s="13" t="s">
        <v>37</v>
      </c>
      <c r="C35" s="13">
        <v>2022011861</v>
      </c>
      <c r="D35" s="12" t="s">
        <v>25</v>
      </c>
      <c r="E35" s="12" t="s">
        <v>33</v>
      </c>
      <c r="F35" s="14" t="s">
        <v>101</v>
      </c>
      <c r="G35" s="12" t="s">
        <v>100</v>
      </c>
      <c r="H35" s="12" t="s">
        <v>56</v>
      </c>
      <c r="I35" s="12"/>
      <c r="J35" s="12"/>
      <c r="K35" s="12">
        <v>2</v>
      </c>
      <c r="L35" s="25" t="s">
        <v>59</v>
      </c>
      <c r="M35" s="24">
        <v>2</v>
      </c>
    </row>
    <row r="36" ht="43.2" spans="1:13">
      <c r="A36" s="12">
        <f t="shared" si="2"/>
        <v>34</v>
      </c>
      <c r="B36" s="13" t="s">
        <v>37</v>
      </c>
      <c r="C36" s="13">
        <v>2022011861</v>
      </c>
      <c r="D36" s="12" t="s">
        <v>25</v>
      </c>
      <c r="E36" s="12" t="s">
        <v>33</v>
      </c>
      <c r="F36" s="14" t="s">
        <v>102</v>
      </c>
      <c r="G36" s="12" t="s">
        <v>49</v>
      </c>
      <c r="H36" s="12" t="s">
        <v>56</v>
      </c>
      <c r="I36" s="12"/>
      <c r="J36" s="12"/>
      <c r="K36" s="12">
        <v>2.4</v>
      </c>
      <c r="L36" s="25" t="s">
        <v>103</v>
      </c>
      <c r="M36" s="24">
        <f>K36/8</f>
        <v>0.3</v>
      </c>
    </row>
    <row r="37" ht="57.6" spans="1:13">
      <c r="A37" s="12">
        <f t="shared" si="2"/>
        <v>35</v>
      </c>
      <c r="B37" s="13" t="s">
        <v>27</v>
      </c>
      <c r="C37" s="13">
        <v>2022011806</v>
      </c>
      <c r="D37" s="12" t="s">
        <v>25</v>
      </c>
      <c r="E37" s="12" t="s">
        <v>26</v>
      </c>
      <c r="F37" s="14" t="s">
        <v>104</v>
      </c>
      <c r="G37" s="12" t="s">
        <v>49</v>
      </c>
      <c r="H37" s="12" t="s">
        <v>56</v>
      </c>
      <c r="I37" s="12"/>
      <c r="J37" s="12"/>
      <c r="K37" s="12">
        <v>2.4</v>
      </c>
      <c r="L37" s="25" t="s">
        <v>105</v>
      </c>
      <c r="M37" s="24">
        <f>K37/8</f>
        <v>0.3</v>
      </c>
    </row>
    <row r="38" ht="57.6" spans="1:13">
      <c r="A38" s="12">
        <f t="shared" si="2"/>
        <v>36</v>
      </c>
      <c r="B38" s="13" t="s">
        <v>27</v>
      </c>
      <c r="C38" s="13">
        <v>2022011806</v>
      </c>
      <c r="D38" s="12" t="s">
        <v>25</v>
      </c>
      <c r="E38" s="12" t="s">
        <v>26</v>
      </c>
      <c r="F38" s="14" t="s">
        <v>106</v>
      </c>
      <c r="G38" s="12" t="s">
        <v>49</v>
      </c>
      <c r="H38" s="12" t="s">
        <v>56</v>
      </c>
      <c r="I38" s="12"/>
      <c r="J38" s="12"/>
      <c r="K38" s="12">
        <v>2.4</v>
      </c>
      <c r="L38" s="25" t="s">
        <v>107</v>
      </c>
      <c r="M38" s="24">
        <f>K38/8</f>
        <v>0.3</v>
      </c>
    </row>
    <row r="39" ht="28.8" spans="1:13">
      <c r="A39" s="12">
        <f t="shared" si="2"/>
        <v>37</v>
      </c>
      <c r="B39" s="13" t="s">
        <v>27</v>
      </c>
      <c r="C39" s="13">
        <v>2022011806</v>
      </c>
      <c r="D39" s="12" t="s">
        <v>25</v>
      </c>
      <c r="E39" s="12" t="s">
        <v>26</v>
      </c>
      <c r="F39" s="14" t="s">
        <v>108</v>
      </c>
      <c r="G39" s="12" t="s">
        <v>49</v>
      </c>
      <c r="H39" s="12" t="s">
        <v>50</v>
      </c>
      <c r="I39" s="12"/>
      <c r="J39" s="12"/>
      <c r="K39" s="12">
        <v>1.5</v>
      </c>
      <c r="L39" s="25" t="s">
        <v>109</v>
      </c>
      <c r="M39" s="24">
        <v>0.02</v>
      </c>
    </row>
    <row r="40" ht="43.2" spans="1:13">
      <c r="A40" s="12">
        <f t="shared" si="2"/>
        <v>38</v>
      </c>
      <c r="B40" s="13" t="s">
        <v>27</v>
      </c>
      <c r="C40" s="13">
        <v>2022011806</v>
      </c>
      <c r="D40" s="12" t="s">
        <v>25</v>
      </c>
      <c r="E40" s="12" t="s">
        <v>26</v>
      </c>
      <c r="F40" s="14" t="s">
        <v>66</v>
      </c>
      <c r="G40" s="12" t="s">
        <v>49</v>
      </c>
      <c r="H40" s="12" t="s">
        <v>50</v>
      </c>
      <c r="I40" s="12"/>
      <c r="J40" s="12"/>
      <c r="K40" s="12">
        <v>1.5</v>
      </c>
      <c r="L40" s="25" t="s">
        <v>110</v>
      </c>
      <c r="M40" s="24">
        <v>0.02</v>
      </c>
    </row>
    <row r="41" ht="28.8" spans="1:13">
      <c r="A41" s="12">
        <f t="shared" si="2"/>
        <v>39</v>
      </c>
      <c r="B41" s="13" t="s">
        <v>27</v>
      </c>
      <c r="C41" s="13">
        <v>2022011806</v>
      </c>
      <c r="D41" s="12" t="s">
        <v>25</v>
      </c>
      <c r="E41" s="12" t="s">
        <v>26</v>
      </c>
      <c r="F41" s="14" t="s">
        <v>111</v>
      </c>
      <c r="G41" s="12" t="s">
        <v>49</v>
      </c>
      <c r="H41" s="12" t="s">
        <v>50</v>
      </c>
      <c r="I41" s="12"/>
      <c r="J41" s="12"/>
      <c r="K41" s="12">
        <v>1.5</v>
      </c>
      <c r="L41" s="25" t="s">
        <v>112</v>
      </c>
      <c r="M41" s="24">
        <v>0.02</v>
      </c>
    </row>
    <row r="42" ht="28.8" spans="1:13">
      <c r="A42" s="12">
        <f t="shared" si="2"/>
        <v>40</v>
      </c>
      <c r="B42" s="13" t="s">
        <v>27</v>
      </c>
      <c r="C42" s="13">
        <v>2022011806</v>
      </c>
      <c r="D42" s="12" t="s">
        <v>25</v>
      </c>
      <c r="E42" s="12" t="s">
        <v>26</v>
      </c>
      <c r="F42" s="14" t="s">
        <v>113</v>
      </c>
      <c r="G42" s="12" t="s">
        <v>49</v>
      </c>
      <c r="H42" s="12" t="s">
        <v>50</v>
      </c>
      <c r="I42" s="12"/>
      <c r="J42" s="12"/>
      <c r="K42" s="12">
        <v>1.5</v>
      </c>
      <c r="L42" s="25" t="s">
        <v>103</v>
      </c>
      <c r="M42" s="24">
        <f>K42/8</f>
        <v>0.1875</v>
      </c>
    </row>
    <row r="43" ht="20" customHeight="1" spans="1:13">
      <c r="A43" s="12">
        <f t="shared" ref="A43:A54" si="3">ROW()-2</f>
        <v>41</v>
      </c>
      <c r="B43" s="13" t="s">
        <v>28</v>
      </c>
      <c r="C43" s="13">
        <v>2022011810</v>
      </c>
      <c r="D43" s="12" t="s">
        <v>25</v>
      </c>
      <c r="E43" s="12" t="s">
        <v>26</v>
      </c>
      <c r="F43" s="14" t="s">
        <v>97</v>
      </c>
      <c r="G43" s="12" t="s">
        <v>88</v>
      </c>
      <c r="H43" s="12" t="s">
        <v>56</v>
      </c>
      <c r="I43" s="12"/>
      <c r="J43" s="12"/>
      <c r="K43" s="12">
        <v>2</v>
      </c>
      <c r="L43" s="25" t="s">
        <v>59</v>
      </c>
      <c r="M43" s="24">
        <v>2</v>
      </c>
    </row>
    <row r="44" ht="20" customHeight="1" spans="1:13">
      <c r="A44" s="12">
        <f t="shared" si="3"/>
        <v>42</v>
      </c>
      <c r="B44" s="13" t="s">
        <v>28</v>
      </c>
      <c r="C44" s="13">
        <v>2022011810</v>
      </c>
      <c r="D44" s="12" t="s">
        <v>25</v>
      </c>
      <c r="E44" s="12" t="s">
        <v>26</v>
      </c>
      <c r="F44" s="14" t="s">
        <v>114</v>
      </c>
      <c r="G44" s="12" t="s">
        <v>100</v>
      </c>
      <c r="H44" s="12" t="s">
        <v>56</v>
      </c>
      <c r="I44" s="12"/>
      <c r="J44" s="12"/>
      <c r="K44" s="12">
        <v>1.6</v>
      </c>
      <c r="L44" s="25" t="s">
        <v>59</v>
      </c>
      <c r="M44" s="24">
        <v>1.6</v>
      </c>
    </row>
    <row r="45" ht="20" customHeight="1" spans="1:13">
      <c r="A45" s="12">
        <f t="shared" si="3"/>
        <v>43</v>
      </c>
      <c r="B45" s="13" t="s">
        <v>40</v>
      </c>
      <c r="C45" s="13">
        <v>2022011868</v>
      </c>
      <c r="D45" s="12" t="s">
        <v>25</v>
      </c>
      <c r="E45" s="12" t="s">
        <v>33</v>
      </c>
      <c r="F45" s="14" t="s">
        <v>115</v>
      </c>
      <c r="G45" s="12" t="s">
        <v>88</v>
      </c>
      <c r="H45" s="12" t="s">
        <v>56</v>
      </c>
      <c r="I45" s="12"/>
      <c r="J45" s="12"/>
      <c r="K45" s="12">
        <v>3.2</v>
      </c>
      <c r="L45" s="25" t="s">
        <v>59</v>
      </c>
      <c r="M45" s="24">
        <v>3.2</v>
      </c>
    </row>
    <row r="46" ht="20" customHeight="1" spans="1:13">
      <c r="A46" s="12">
        <f t="shared" si="3"/>
        <v>44</v>
      </c>
      <c r="B46" s="13" t="s">
        <v>40</v>
      </c>
      <c r="C46" s="13">
        <v>2022011868</v>
      </c>
      <c r="D46" s="12" t="s">
        <v>25</v>
      </c>
      <c r="E46" s="12" t="s">
        <v>33</v>
      </c>
      <c r="F46" s="14" t="s">
        <v>116</v>
      </c>
      <c r="G46" s="12" t="s">
        <v>88</v>
      </c>
      <c r="H46" s="12" t="s">
        <v>56</v>
      </c>
      <c r="I46" s="12"/>
      <c r="J46" s="12"/>
      <c r="K46" s="12">
        <v>2</v>
      </c>
      <c r="L46" s="25" t="s">
        <v>59</v>
      </c>
      <c r="M46" s="24">
        <v>2</v>
      </c>
    </row>
    <row r="47" s="2" customFormat="1" ht="20" customHeight="1" spans="1:13">
      <c r="A47" s="16">
        <f t="shared" si="3"/>
        <v>45</v>
      </c>
      <c r="B47" s="13" t="s">
        <v>31</v>
      </c>
      <c r="C47" s="13">
        <v>2022011816</v>
      </c>
      <c r="D47" s="12" t="s">
        <v>25</v>
      </c>
      <c r="E47" s="12" t="s">
        <v>26</v>
      </c>
      <c r="F47" s="17" t="s">
        <v>117</v>
      </c>
      <c r="G47" s="18" t="s">
        <v>100</v>
      </c>
      <c r="H47" s="18" t="s">
        <v>56</v>
      </c>
      <c r="I47" s="16"/>
      <c r="J47" s="16"/>
      <c r="K47" s="16">
        <v>1.6</v>
      </c>
      <c r="L47" s="25" t="s">
        <v>59</v>
      </c>
      <c r="M47" s="24">
        <v>1.6</v>
      </c>
    </row>
    <row r="48" s="3" customFormat="1" ht="20" customHeight="1" spans="1:13">
      <c r="A48" s="18">
        <f t="shared" si="3"/>
        <v>46</v>
      </c>
      <c r="B48" s="13" t="s">
        <v>31</v>
      </c>
      <c r="C48" s="13">
        <v>2022011816</v>
      </c>
      <c r="D48" s="18" t="s">
        <v>25</v>
      </c>
      <c r="E48" s="18" t="s">
        <v>26</v>
      </c>
      <c r="F48" s="19" t="s">
        <v>118</v>
      </c>
      <c r="G48" s="18" t="s">
        <v>100</v>
      </c>
      <c r="H48" s="18" t="s">
        <v>56</v>
      </c>
      <c r="I48" s="18"/>
      <c r="J48" s="18"/>
      <c r="K48" s="18">
        <v>1</v>
      </c>
      <c r="L48" s="26" t="s">
        <v>59</v>
      </c>
      <c r="M48" s="24">
        <v>1</v>
      </c>
    </row>
    <row r="49" s="3" customFormat="1" ht="28.8" spans="1:13">
      <c r="A49" s="18">
        <f t="shared" si="3"/>
        <v>47</v>
      </c>
      <c r="B49" s="13" t="s">
        <v>31</v>
      </c>
      <c r="C49" s="13">
        <v>2022011816</v>
      </c>
      <c r="D49" s="18" t="s">
        <v>25</v>
      </c>
      <c r="E49" s="18" t="s">
        <v>26</v>
      </c>
      <c r="F49" s="19" t="s">
        <v>62</v>
      </c>
      <c r="G49" s="12" t="s">
        <v>49</v>
      </c>
      <c r="H49" s="12" t="s">
        <v>50</v>
      </c>
      <c r="I49" s="18"/>
      <c r="J49" s="18"/>
      <c r="K49" s="18">
        <v>1.5</v>
      </c>
      <c r="L49" s="26" t="s">
        <v>119</v>
      </c>
      <c r="M49" s="24">
        <v>0.02</v>
      </c>
    </row>
    <row r="50" customFormat="1" ht="43.2" spans="1:13">
      <c r="A50" s="18">
        <f t="shared" si="3"/>
        <v>48</v>
      </c>
      <c r="B50" s="13" t="s">
        <v>31</v>
      </c>
      <c r="C50" s="13">
        <v>2022011816</v>
      </c>
      <c r="D50" s="18" t="s">
        <v>25</v>
      </c>
      <c r="E50" s="18" t="s">
        <v>26</v>
      </c>
      <c r="F50" s="14" t="s">
        <v>70</v>
      </c>
      <c r="G50" s="12" t="s">
        <v>49</v>
      </c>
      <c r="H50" s="12" t="s">
        <v>50</v>
      </c>
      <c r="I50" s="12"/>
      <c r="J50" s="12"/>
      <c r="K50" s="12">
        <v>1.5</v>
      </c>
      <c r="L50" s="25" t="s">
        <v>120</v>
      </c>
      <c r="M50" s="24">
        <v>0.02</v>
      </c>
    </row>
    <row r="51" customFormat="1" ht="43.2" spans="1:13">
      <c r="A51" s="18">
        <f t="shared" si="3"/>
        <v>49</v>
      </c>
      <c r="B51" s="13" t="s">
        <v>31</v>
      </c>
      <c r="C51" s="13">
        <v>2022011816</v>
      </c>
      <c r="D51" s="18" t="s">
        <v>25</v>
      </c>
      <c r="E51" s="18" t="s">
        <v>26</v>
      </c>
      <c r="F51" s="14" t="s">
        <v>102</v>
      </c>
      <c r="G51" s="12" t="s">
        <v>49</v>
      </c>
      <c r="H51" s="12" t="s">
        <v>50</v>
      </c>
      <c r="I51" s="12"/>
      <c r="J51" s="12"/>
      <c r="K51" s="12">
        <v>2.4</v>
      </c>
      <c r="L51" s="25" t="s">
        <v>121</v>
      </c>
      <c r="M51" s="24">
        <f>K51/16</f>
        <v>0.15</v>
      </c>
    </row>
    <row r="52" ht="20" customHeight="1" spans="1:13">
      <c r="A52" s="12">
        <f t="shared" si="3"/>
        <v>50</v>
      </c>
      <c r="B52" s="13" t="s">
        <v>34</v>
      </c>
      <c r="C52" s="13">
        <v>2022011850</v>
      </c>
      <c r="D52" s="12" t="s">
        <v>25</v>
      </c>
      <c r="E52" s="12" t="s">
        <v>33</v>
      </c>
      <c r="F52" s="14" t="s">
        <v>122</v>
      </c>
      <c r="G52" s="12" t="s">
        <v>100</v>
      </c>
      <c r="H52" s="12" t="s">
        <v>56</v>
      </c>
      <c r="I52" s="12"/>
      <c r="J52" s="12"/>
      <c r="K52" s="12">
        <v>1</v>
      </c>
      <c r="L52" s="25" t="s">
        <v>59</v>
      </c>
      <c r="M52" s="24">
        <v>1</v>
      </c>
    </row>
    <row r="53" s="3" customFormat="1" ht="20" customHeight="1" spans="1:13">
      <c r="A53" s="18">
        <f t="shared" si="3"/>
        <v>51</v>
      </c>
      <c r="B53" s="13" t="s">
        <v>34</v>
      </c>
      <c r="C53" s="13">
        <v>2022011850</v>
      </c>
      <c r="D53" s="18" t="s">
        <v>25</v>
      </c>
      <c r="E53" s="18" t="s">
        <v>33</v>
      </c>
      <c r="F53" s="19" t="s">
        <v>123</v>
      </c>
      <c r="G53" s="18" t="s">
        <v>88</v>
      </c>
      <c r="H53" s="18" t="s">
        <v>56</v>
      </c>
      <c r="I53" s="18"/>
      <c r="J53" s="18"/>
      <c r="K53" s="18">
        <v>3.2</v>
      </c>
      <c r="L53" s="26" t="s">
        <v>59</v>
      </c>
      <c r="M53" s="24">
        <v>3.2</v>
      </c>
    </row>
    <row r="54" ht="28.8" spans="1:13">
      <c r="A54" s="12">
        <f t="shared" si="3"/>
        <v>52</v>
      </c>
      <c r="B54" s="13" t="s">
        <v>34</v>
      </c>
      <c r="C54" s="13">
        <v>2022011850</v>
      </c>
      <c r="D54" s="12" t="s">
        <v>25</v>
      </c>
      <c r="E54" s="12" t="s">
        <v>33</v>
      </c>
      <c r="F54" s="14" t="s">
        <v>124</v>
      </c>
      <c r="G54" s="12" t="s">
        <v>100</v>
      </c>
      <c r="H54" s="12" t="s">
        <v>56</v>
      </c>
      <c r="I54" s="12"/>
      <c r="J54" s="12"/>
      <c r="K54" s="12">
        <v>1</v>
      </c>
      <c r="L54" s="25" t="s">
        <v>59</v>
      </c>
      <c r="M54" s="24">
        <v>1</v>
      </c>
    </row>
    <row r="55" s="3" customFormat="1" ht="20" customHeight="1" spans="1:13">
      <c r="A55" s="18">
        <f>ROW()-2</f>
        <v>53</v>
      </c>
      <c r="B55" s="13" t="s">
        <v>32</v>
      </c>
      <c r="C55" s="13">
        <v>2022011840</v>
      </c>
      <c r="D55" s="18" t="s">
        <v>25</v>
      </c>
      <c r="E55" s="18" t="s">
        <v>33</v>
      </c>
      <c r="F55" s="19" t="s">
        <v>123</v>
      </c>
      <c r="G55" s="18" t="s">
        <v>88</v>
      </c>
      <c r="H55" s="18" t="s">
        <v>56</v>
      </c>
      <c r="I55" s="18"/>
      <c r="J55" s="18"/>
      <c r="K55" s="18">
        <v>1.6</v>
      </c>
      <c r="L55" s="26" t="s">
        <v>59</v>
      </c>
      <c r="M55" s="24">
        <v>1.6</v>
      </c>
    </row>
    <row r="56" customFormat="1" ht="20" customHeight="1" spans="1:13">
      <c r="A56" s="18">
        <f>ROW()-2</f>
        <v>54</v>
      </c>
      <c r="B56" s="13" t="s">
        <v>32</v>
      </c>
      <c r="C56" s="13">
        <v>2022011840</v>
      </c>
      <c r="D56" s="18" t="s">
        <v>25</v>
      </c>
      <c r="E56" s="18" t="s">
        <v>33</v>
      </c>
      <c r="F56" s="14" t="s">
        <v>125</v>
      </c>
      <c r="G56" s="12" t="s">
        <v>100</v>
      </c>
      <c r="H56" s="12" t="s">
        <v>56</v>
      </c>
      <c r="I56" s="12"/>
      <c r="J56" s="12"/>
      <c r="K56" s="12">
        <v>2</v>
      </c>
      <c r="L56" s="26" t="s">
        <v>59</v>
      </c>
      <c r="M56" s="24">
        <v>2</v>
      </c>
    </row>
    <row r="57" ht="28.8" spans="1:13">
      <c r="A57" s="12">
        <f t="shared" ref="A57:A67" si="4">ROW()-2</f>
        <v>55</v>
      </c>
      <c r="B57" s="13" t="s">
        <v>24</v>
      </c>
      <c r="C57" s="13">
        <v>2022011800</v>
      </c>
      <c r="D57" s="12" t="s">
        <v>25</v>
      </c>
      <c r="E57" s="12" t="s">
        <v>26</v>
      </c>
      <c r="F57" s="14" t="s">
        <v>124</v>
      </c>
      <c r="G57" s="12" t="s">
        <v>100</v>
      </c>
      <c r="H57" s="12" t="s">
        <v>56</v>
      </c>
      <c r="I57" s="12"/>
      <c r="J57" s="12"/>
      <c r="K57" s="12">
        <v>1</v>
      </c>
      <c r="L57" s="25" t="s">
        <v>59</v>
      </c>
      <c r="M57" s="24">
        <v>1</v>
      </c>
    </row>
    <row r="58" ht="20" customHeight="1" spans="1:13">
      <c r="A58" s="12">
        <f t="shared" si="4"/>
        <v>56</v>
      </c>
      <c r="B58" s="13" t="s">
        <v>24</v>
      </c>
      <c r="C58" s="13">
        <v>2022011800</v>
      </c>
      <c r="D58" s="12" t="s">
        <v>25</v>
      </c>
      <c r="E58" s="12" t="s">
        <v>26</v>
      </c>
      <c r="F58" s="14" t="s">
        <v>126</v>
      </c>
      <c r="G58" s="12" t="s">
        <v>100</v>
      </c>
      <c r="H58" s="12" t="s">
        <v>56</v>
      </c>
      <c r="I58" s="12"/>
      <c r="J58" s="12"/>
      <c r="K58" s="12">
        <v>1</v>
      </c>
      <c r="L58" s="25" t="s">
        <v>59</v>
      </c>
      <c r="M58" s="24">
        <v>1</v>
      </c>
    </row>
    <row r="59" ht="28.8" spans="1:13">
      <c r="A59" s="12">
        <f t="shared" si="4"/>
        <v>57</v>
      </c>
      <c r="B59" s="13" t="s">
        <v>24</v>
      </c>
      <c r="C59" s="13">
        <v>2022011800</v>
      </c>
      <c r="D59" s="12" t="s">
        <v>25</v>
      </c>
      <c r="E59" s="12" t="s">
        <v>26</v>
      </c>
      <c r="F59" s="14" t="s">
        <v>127</v>
      </c>
      <c r="G59" s="12" t="s">
        <v>100</v>
      </c>
      <c r="H59" s="12" t="s">
        <v>56</v>
      </c>
      <c r="I59" s="12"/>
      <c r="J59" s="12"/>
      <c r="K59" s="12">
        <v>1.6</v>
      </c>
      <c r="L59" s="25" t="s">
        <v>59</v>
      </c>
      <c r="M59" s="24">
        <v>1.6</v>
      </c>
    </row>
    <row r="60" ht="20" customHeight="1" spans="1:13">
      <c r="A60" s="12">
        <f t="shared" si="4"/>
        <v>58</v>
      </c>
      <c r="B60" s="13" t="s">
        <v>29</v>
      </c>
      <c r="C60" s="13">
        <v>2022011812</v>
      </c>
      <c r="D60" s="12" t="s">
        <v>25</v>
      </c>
      <c r="E60" s="12" t="s">
        <v>26</v>
      </c>
      <c r="F60" s="14" t="s">
        <v>128</v>
      </c>
      <c r="G60" s="12" t="s">
        <v>88</v>
      </c>
      <c r="H60" s="12" t="s">
        <v>56</v>
      </c>
      <c r="I60" s="12"/>
      <c r="J60" s="12"/>
      <c r="K60" s="12">
        <v>1.2</v>
      </c>
      <c r="L60" s="25" t="s">
        <v>59</v>
      </c>
      <c r="M60" s="24">
        <v>1.2</v>
      </c>
    </row>
    <row r="61" s="3" customFormat="1" ht="43.2" spans="1:13">
      <c r="A61" s="18">
        <f t="shared" si="4"/>
        <v>59</v>
      </c>
      <c r="B61" s="20" t="s">
        <v>39</v>
      </c>
      <c r="C61" s="20">
        <v>2022011867</v>
      </c>
      <c r="D61" s="18" t="s">
        <v>25</v>
      </c>
      <c r="E61" s="18" t="s">
        <v>33</v>
      </c>
      <c r="F61" s="19" t="s">
        <v>129</v>
      </c>
      <c r="G61" s="18" t="s">
        <v>49</v>
      </c>
      <c r="H61" s="18" t="s">
        <v>50</v>
      </c>
      <c r="I61" s="18"/>
      <c r="J61" s="18"/>
      <c r="K61" s="18">
        <v>3</v>
      </c>
      <c r="L61" s="26" t="s">
        <v>130</v>
      </c>
      <c r="M61" s="24">
        <f>K61/4</f>
        <v>0.75</v>
      </c>
    </row>
    <row r="62" s="3" customFormat="1" ht="43.2" spans="1:13">
      <c r="A62" s="18">
        <f t="shared" si="4"/>
        <v>60</v>
      </c>
      <c r="B62" s="20" t="s">
        <v>39</v>
      </c>
      <c r="C62" s="20">
        <v>2022011867</v>
      </c>
      <c r="D62" s="18" t="s">
        <v>25</v>
      </c>
      <c r="E62" s="18" t="s">
        <v>33</v>
      </c>
      <c r="F62" s="19" t="s">
        <v>70</v>
      </c>
      <c r="G62" s="18" t="s">
        <v>49</v>
      </c>
      <c r="H62" s="18" t="s">
        <v>50</v>
      </c>
      <c r="I62" s="18"/>
      <c r="J62" s="18"/>
      <c r="K62" s="18">
        <v>1.5</v>
      </c>
      <c r="L62" s="26" t="s">
        <v>131</v>
      </c>
      <c r="M62" s="24">
        <f>K62/2</f>
        <v>0.75</v>
      </c>
    </row>
    <row r="63" s="3" customFormat="1" ht="28.8" spans="1:13">
      <c r="A63" s="18">
        <f t="shared" si="4"/>
        <v>61</v>
      </c>
      <c r="B63" s="20" t="s">
        <v>39</v>
      </c>
      <c r="C63" s="20">
        <v>2022011867</v>
      </c>
      <c r="D63" s="18" t="s">
        <v>25</v>
      </c>
      <c r="E63" s="18" t="s">
        <v>33</v>
      </c>
      <c r="F63" s="19" t="s">
        <v>62</v>
      </c>
      <c r="G63" s="18" t="s">
        <v>49</v>
      </c>
      <c r="H63" s="18" t="s">
        <v>50</v>
      </c>
      <c r="I63" s="18"/>
      <c r="J63" s="18"/>
      <c r="K63" s="18">
        <v>1.5</v>
      </c>
      <c r="L63" s="26" t="s">
        <v>79</v>
      </c>
      <c r="M63" s="24">
        <v>0.02</v>
      </c>
    </row>
    <row r="64" s="3" customFormat="1" ht="43.2" spans="1:13">
      <c r="A64" s="18">
        <f t="shared" si="4"/>
        <v>62</v>
      </c>
      <c r="B64" s="20" t="s">
        <v>39</v>
      </c>
      <c r="C64" s="20">
        <v>2022011867</v>
      </c>
      <c r="D64" s="18" t="s">
        <v>25</v>
      </c>
      <c r="E64" s="18" t="s">
        <v>33</v>
      </c>
      <c r="F64" s="19" t="s">
        <v>132</v>
      </c>
      <c r="G64" s="18" t="s">
        <v>49</v>
      </c>
      <c r="H64" s="18" t="s">
        <v>50</v>
      </c>
      <c r="I64" s="18"/>
      <c r="J64" s="18"/>
      <c r="K64" s="18">
        <v>2.4</v>
      </c>
      <c r="L64" s="26" t="s">
        <v>133</v>
      </c>
      <c r="M64" s="24">
        <v>0.02</v>
      </c>
    </row>
    <row r="65" customFormat="1" ht="28.8" spans="1:13">
      <c r="A65" s="18">
        <f t="shared" si="4"/>
        <v>63</v>
      </c>
      <c r="B65" s="20" t="s">
        <v>39</v>
      </c>
      <c r="C65" s="20">
        <v>2022011867</v>
      </c>
      <c r="D65" s="18" t="s">
        <v>25</v>
      </c>
      <c r="E65" s="18" t="s">
        <v>33</v>
      </c>
      <c r="F65" s="14" t="s">
        <v>134</v>
      </c>
      <c r="G65" s="18" t="s">
        <v>49</v>
      </c>
      <c r="H65" s="18" t="s">
        <v>50</v>
      </c>
      <c r="I65" s="12"/>
      <c r="J65" s="12"/>
      <c r="K65" s="12">
        <v>1.5</v>
      </c>
      <c r="L65" s="25" t="s">
        <v>135</v>
      </c>
      <c r="M65" s="24">
        <f>K65/2</f>
        <v>0.75</v>
      </c>
    </row>
    <row r="66" ht="20" customHeight="1" spans="1:13">
      <c r="A66" s="12">
        <f t="shared" si="4"/>
        <v>64</v>
      </c>
      <c r="B66" s="20" t="s">
        <v>30</v>
      </c>
      <c r="C66" s="20">
        <v>2022011814</v>
      </c>
      <c r="D66" s="12" t="s">
        <v>25</v>
      </c>
      <c r="E66" s="12" t="s">
        <v>26</v>
      </c>
      <c r="F66" s="14" t="s">
        <v>136</v>
      </c>
      <c r="G66" s="12" t="s">
        <v>100</v>
      </c>
      <c r="H66" s="12" t="s">
        <v>56</v>
      </c>
      <c r="I66" s="12"/>
      <c r="J66" s="12"/>
      <c r="K66" s="12">
        <v>1</v>
      </c>
      <c r="L66" s="25" t="s">
        <v>59</v>
      </c>
      <c r="M66" s="24">
        <v>1</v>
      </c>
    </row>
    <row r="67" ht="27" customHeight="1" spans="1:13">
      <c r="A67" s="12">
        <f t="shared" si="4"/>
        <v>65</v>
      </c>
      <c r="B67" s="20" t="s">
        <v>38</v>
      </c>
      <c r="C67" s="20">
        <v>2022011864</v>
      </c>
      <c r="D67" s="12" t="s">
        <v>25</v>
      </c>
      <c r="E67" s="12" t="s">
        <v>33</v>
      </c>
      <c r="F67" s="14" t="s">
        <v>137</v>
      </c>
      <c r="G67" s="12" t="s">
        <v>100</v>
      </c>
      <c r="H67" s="12" t="s">
        <v>56</v>
      </c>
      <c r="I67" s="12"/>
      <c r="J67" s="12"/>
      <c r="K67" s="12">
        <v>1</v>
      </c>
      <c r="L67" s="25" t="s">
        <v>59</v>
      </c>
      <c r="M67" s="24">
        <v>1</v>
      </c>
    </row>
    <row r="68" ht="20" customHeight="1"/>
    <row r="69" ht="20" customHeight="1"/>
    <row r="70" ht="20" customHeight="1"/>
    <row r="71" ht="20" customHeight="1"/>
    <row r="73" ht="12" customHeight="1"/>
  </sheetData>
  <autoFilter xmlns:etc="http://www.wps.cn/officeDocument/2017/etCustomData" ref="A1:M67" etc:filterBottomFollowUsedRange="0">
    <extLst/>
  </autoFilter>
  <mergeCells count="1">
    <mergeCell ref="A1:M1"/>
  </mergeCells>
  <conditionalFormatting sqref="B3">
    <cfRule type="duplicateValues" dxfId="0" priority="80"/>
  </conditionalFormatting>
  <conditionalFormatting sqref="B4">
    <cfRule type="duplicateValues" dxfId="0" priority="79"/>
  </conditionalFormatting>
  <conditionalFormatting sqref="B5">
    <cfRule type="duplicateValues" dxfId="0" priority="78"/>
  </conditionalFormatting>
  <conditionalFormatting sqref="B6">
    <cfRule type="duplicateValues" dxfId="0" priority="77"/>
  </conditionalFormatting>
  <conditionalFormatting sqref="B7">
    <cfRule type="duplicateValues" dxfId="0" priority="76"/>
  </conditionalFormatting>
  <conditionalFormatting sqref="B8">
    <cfRule type="duplicateValues" dxfId="0" priority="75"/>
  </conditionalFormatting>
  <conditionalFormatting sqref="B9">
    <cfRule type="duplicateValues" dxfId="0" priority="74"/>
  </conditionalFormatting>
  <conditionalFormatting sqref="B10">
    <cfRule type="duplicateValues" dxfId="0" priority="73"/>
  </conditionalFormatting>
  <conditionalFormatting sqref="B11">
    <cfRule type="duplicateValues" dxfId="0" priority="72"/>
  </conditionalFormatting>
  <conditionalFormatting sqref="B12">
    <cfRule type="duplicateValues" dxfId="0" priority="71"/>
  </conditionalFormatting>
  <conditionalFormatting sqref="B13">
    <cfRule type="duplicateValues" dxfId="0" priority="70"/>
  </conditionalFormatting>
  <conditionalFormatting sqref="B14">
    <cfRule type="duplicateValues" dxfId="0" priority="68"/>
  </conditionalFormatting>
  <conditionalFormatting sqref="B15">
    <cfRule type="duplicateValues" dxfId="0" priority="67"/>
  </conditionalFormatting>
  <conditionalFormatting sqref="B16">
    <cfRule type="duplicateValues" dxfId="0" priority="66"/>
  </conditionalFormatting>
  <conditionalFormatting sqref="B17">
    <cfRule type="duplicateValues" dxfId="0" priority="64"/>
  </conditionalFormatting>
  <conditionalFormatting sqref="B18">
    <cfRule type="duplicateValues" dxfId="0" priority="63"/>
  </conditionalFormatting>
  <conditionalFormatting sqref="B19">
    <cfRule type="duplicateValues" dxfId="0" priority="62"/>
  </conditionalFormatting>
  <conditionalFormatting sqref="B20">
    <cfRule type="duplicateValues" dxfId="0" priority="61"/>
  </conditionalFormatting>
  <conditionalFormatting sqref="B21">
    <cfRule type="duplicateValues" dxfId="0" priority="60"/>
  </conditionalFormatting>
  <conditionalFormatting sqref="B22">
    <cfRule type="duplicateValues" dxfId="0" priority="59"/>
  </conditionalFormatting>
  <conditionalFormatting sqref="B23">
    <cfRule type="duplicateValues" dxfId="0" priority="58"/>
  </conditionalFormatting>
  <conditionalFormatting sqref="B24">
    <cfRule type="duplicateValues" dxfId="0" priority="57"/>
  </conditionalFormatting>
  <conditionalFormatting sqref="B25">
    <cfRule type="duplicateValues" dxfId="0" priority="56"/>
  </conditionalFormatting>
  <conditionalFormatting sqref="B26">
    <cfRule type="duplicateValues" dxfId="0" priority="54"/>
  </conditionalFormatting>
  <conditionalFormatting sqref="B27">
    <cfRule type="duplicateValues" dxfId="0" priority="53"/>
  </conditionalFormatting>
  <conditionalFormatting sqref="B28">
    <cfRule type="duplicateValues" dxfId="0" priority="52"/>
  </conditionalFormatting>
  <conditionalFormatting sqref="B29">
    <cfRule type="duplicateValues" dxfId="0" priority="50"/>
  </conditionalFormatting>
  <conditionalFormatting sqref="B30">
    <cfRule type="duplicateValues" dxfId="0" priority="49"/>
  </conditionalFormatting>
  <conditionalFormatting sqref="B31">
    <cfRule type="duplicateValues" dxfId="0" priority="48"/>
  </conditionalFormatting>
  <conditionalFormatting sqref="B32">
    <cfRule type="duplicateValues" dxfId="0" priority="47"/>
  </conditionalFormatting>
  <conditionalFormatting sqref="B33">
    <cfRule type="duplicateValues" dxfId="0" priority="42"/>
  </conditionalFormatting>
  <conditionalFormatting sqref="B34">
    <cfRule type="duplicateValues" dxfId="0" priority="41"/>
  </conditionalFormatting>
  <conditionalFormatting sqref="B35">
    <cfRule type="duplicateValues" dxfId="0" priority="40"/>
  </conditionalFormatting>
  <conditionalFormatting sqref="B36">
    <cfRule type="duplicateValues" dxfId="0" priority="39"/>
  </conditionalFormatting>
  <conditionalFormatting sqref="B37">
    <cfRule type="duplicateValues" dxfId="0" priority="5"/>
  </conditionalFormatting>
  <conditionalFormatting sqref="B38">
    <cfRule type="duplicateValues" dxfId="0" priority="4"/>
  </conditionalFormatting>
  <conditionalFormatting sqref="B39">
    <cfRule type="duplicateValues" dxfId="0" priority="36"/>
  </conditionalFormatting>
  <conditionalFormatting sqref="B40">
    <cfRule type="duplicateValues" dxfId="0" priority="35"/>
  </conditionalFormatting>
  <conditionalFormatting sqref="B41">
    <cfRule type="duplicateValues" dxfId="0" priority="34"/>
  </conditionalFormatting>
  <conditionalFormatting sqref="B42">
    <cfRule type="duplicateValues" dxfId="0" priority="33"/>
  </conditionalFormatting>
  <conditionalFormatting sqref="B43">
    <cfRule type="duplicateValues" dxfId="0" priority="31"/>
  </conditionalFormatting>
  <conditionalFormatting sqref="B44">
    <cfRule type="duplicateValues" dxfId="0" priority="30"/>
  </conditionalFormatting>
  <conditionalFormatting sqref="B45">
    <cfRule type="duplicateValues" dxfId="0" priority="28"/>
  </conditionalFormatting>
  <conditionalFormatting sqref="B46">
    <cfRule type="duplicateValues" dxfId="0" priority="27"/>
  </conditionalFormatting>
  <conditionalFormatting sqref="B47">
    <cfRule type="duplicateValues" dxfId="0" priority="26"/>
  </conditionalFormatting>
  <conditionalFormatting sqref="B48">
    <cfRule type="duplicateValues" dxfId="0" priority="12"/>
  </conditionalFormatting>
  <conditionalFormatting sqref="B49">
    <cfRule type="duplicateValues" dxfId="0" priority="11"/>
  </conditionalFormatting>
  <conditionalFormatting sqref="B50">
    <cfRule type="duplicateValues" dxfId="0" priority="3"/>
  </conditionalFormatting>
  <conditionalFormatting sqref="B51">
    <cfRule type="duplicateValues" dxfId="0" priority="2"/>
  </conditionalFormatting>
  <conditionalFormatting sqref="B52">
    <cfRule type="duplicateValues" dxfId="0" priority="24"/>
  </conditionalFormatting>
  <conditionalFormatting sqref="B53">
    <cfRule type="duplicateValues" dxfId="0" priority="23"/>
  </conditionalFormatting>
  <conditionalFormatting sqref="B54">
    <cfRule type="duplicateValues" dxfId="0" priority="22"/>
  </conditionalFormatting>
  <conditionalFormatting sqref="B55">
    <cfRule type="duplicateValues" dxfId="0" priority="21"/>
  </conditionalFormatting>
  <conditionalFormatting sqref="B56">
    <cfRule type="duplicateValues" dxfId="0" priority="1"/>
  </conditionalFormatting>
  <conditionalFormatting sqref="B57">
    <cfRule type="duplicateValues" dxfId="0" priority="19"/>
  </conditionalFormatting>
  <conditionalFormatting sqref="B58">
    <cfRule type="duplicateValues" dxfId="0" priority="18"/>
  </conditionalFormatting>
  <conditionalFormatting sqref="B59">
    <cfRule type="duplicateValues" dxfId="0" priority="17"/>
  </conditionalFormatting>
  <conditionalFormatting sqref="B60">
    <cfRule type="duplicateValues" dxfId="0" priority="16"/>
  </conditionalFormatting>
  <conditionalFormatting sqref="B61">
    <cfRule type="duplicateValues" dxfId="0" priority="14"/>
  </conditionalFormatting>
  <conditionalFormatting sqref="B62">
    <cfRule type="duplicateValues" dxfId="0" priority="10"/>
  </conditionalFormatting>
  <conditionalFormatting sqref="B63">
    <cfRule type="duplicateValues" dxfId="0" priority="9"/>
  </conditionalFormatting>
  <conditionalFormatting sqref="B64">
    <cfRule type="duplicateValues" dxfId="0" priority="7"/>
  </conditionalFormatting>
  <conditionalFormatting sqref="B65">
    <cfRule type="duplicateValues" dxfId="0" priority="6"/>
  </conditionalFormatting>
  <conditionalFormatting sqref="B66">
    <cfRule type="duplicateValues" dxfId="0" priority="15"/>
  </conditionalFormatting>
  <conditionalFormatting sqref="B67">
    <cfRule type="duplicateValues" dxfId="0" priority="13"/>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汇总</vt:lpstr>
      <vt:lpstr>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L.Y</cp:lastModifiedBy>
  <dcterms:created xsi:type="dcterms:W3CDTF">2023-05-12T11:15:00Z</dcterms:created>
  <dcterms:modified xsi:type="dcterms:W3CDTF">2025-09-05T03:41:40Z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622BED4DF4A949C5879F59583E8D918D_12</vt:lpwstr>
  </property>
  <property fmtid="{D5CDD505-2E9C-101B-9397-08002B2CF9AE}" pid="4" name="KSOReadingLayout">
    <vt:bool>true</vt:bool>
  </property>
</Properties>
</file>