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<sst xmlns="http://schemas.openxmlformats.org/spreadsheetml/2006/main" count="47" uniqueCount="16">
  <si>
    <t>中国石油大学（北京）外国语学院23级汉语国际教育专业研究生综合测评汇总表</t>
  </si>
  <si>
    <t>学号</t>
  </si>
  <si>
    <t>智育成绩</t>
  </si>
  <si>
    <t>德育成绩</t>
  </si>
  <si>
    <t>文体成绩</t>
  </si>
  <si>
    <t>综测总分</t>
  </si>
  <si>
    <t>排名</t>
  </si>
  <si>
    <t>签字</t>
  </si>
  <si>
    <t>学习成绩分数</t>
  </si>
  <si>
    <t>奖励分</t>
  </si>
  <si>
    <t>惩罚分</t>
  </si>
  <si>
    <t>智育总分</t>
  </si>
  <si>
    <t>基础分</t>
  </si>
  <si>
    <t>德育总分</t>
  </si>
  <si>
    <t>文体总分</t>
  </si>
  <si>
    <t>同学本人已签字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</si>
</sst>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zoomScale="85" zoomScaleNormal="85" workbookViewId="0">
      <selection activeCell="B32" sqref="B32"/>
    </sheetView>
  </sheetViews>
  <sheetFormatPr defaultColWidth="9" defaultRowHeight="14.4"/>
  <cols>
    <col min="1" max="1" width="11.7777777777778" style="1"/>
    <col min="2" max="2" width="14.9074074074074" style="1" customWidth="1"/>
    <col min="3" max="3" width="11.5" style="1"/>
    <col min="4" max="5" width="9.37962962962963" style="1"/>
    <col min="6" max="6" width="12.6296296296296" style="1"/>
    <col min="7" max="10" width="9" style="1"/>
    <col min="11" max="11" width="12.6296296296296" style="1"/>
    <col min="12" max="15" width="9" style="1"/>
    <col min="16" max="16" width="12.6296296296296" style="2"/>
    <col min="17" max="17" width="12.6296296296296" style="1"/>
    <col min="18" max="18" width="9" style="1"/>
    <col min="19" max="19" width="15.6851851851852" style="1" customWidth="1"/>
    <col min="20" max="16384" width="9" style="1"/>
  </cols>
  <sheetData>
    <row r="1" ht="33" customHeight="1" spans="1:16">
      <c r="A1" s="3" t="s">
        <v>0</v>
      </c>
      <c r="P1" s="1"/>
    </row>
    <row r="2" spans="1:19">
      <c r="A2" s="4" t="s">
        <v>1</v>
      </c>
      <c r="B2" s="4" t="s">
        <v>2</v>
      </c>
      <c r="C2" s="4"/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/>
      <c r="N2" s="4"/>
      <c r="O2" s="4"/>
      <c r="P2" s="4"/>
      <c r="Q2" s="4" t="s">
        <v>5</v>
      </c>
      <c r="R2" s="4" t="s">
        <v>6</v>
      </c>
      <c r="S2" s="4" t="s">
        <v>7</v>
      </c>
    </row>
    <row r="3" ht="18" customHeight="1" spans="1:19">
      <c r="A3" s="4"/>
      <c r="B3" s="4" t="s">
        <v>8</v>
      </c>
      <c r="C3" s="4" t="s">
        <v>9</v>
      </c>
      <c r="D3" s="4" t="s">
        <v>10</v>
      </c>
      <c r="E3" s="4" t="s">
        <v>11</v>
      </c>
      <c r="F3" s="5" t="s">
        <v>2</v>
      </c>
      <c r="G3" s="4" t="s">
        <v>12</v>
      </c>
      <c r="H3" s="4" t="s">
        <v>9</v>
      </c>
      <c r="I3" s="4" t="s">
        <v>10</v>
      </c>
      <c r="J3" s="4" t="s">
        <v>13</v>
      </c>
      <c r="K3" s="5" t="s">
        <v>3</v>
      </c>
      <c r="L3" s="4" t="s">
        <v>12</v>
      </c>
      <c r="M3" s="4" t="s">
        <v>9</v>
      </c>
      <c r="N3" s="4" t="s">
        <v>10</v>
      </c>
      <c r="O3" s="4" t="s">
        <v>14</v>
      </c>
      <c r="P3" s="4" t="s">
        <v>4</v>
      </c>
      <c r="Q3" s="4"/>
      <c r="R3" s="4"/>
      <c r="S3" s="4"/>
    </row>
    <row r="4" ht="15.5" customHeight="1" spans="1:19">
      <c r="A4" s="4">
        <v>2023216404</v>
      </c>
      <c r="B4" s="5">
        <v>92.66</v>
      </c>
      <c r="C4" s="4">
        <v>21.15</v>
      </c>
      <c r="D4" s="6">
        <v>0</v>
      </c>
      <c r="E4" s="7">
        <v>113.81</v>
      </c>
      <c r="F4" s="5">
        <f>E4/113.81*100*0.7</f>
        <v>70</v>
      </c>
      <c r="G4" s="4">
        <v>100</v>
      </c>
      <c r="H4" s="4">
        <f>J4-G4</f>
        <v>21</v>
      </c>
      <c r="I4" s="4">
        <v>0</v>
      </c>
      <c r="J4" s="7">
        <v>121</v>
      </c>
      <c r="K4" s="5">
        <f>J4/121*100*0.2</f>
        <v>20</v>
      </c>
      <c r="L4" s="6">
        <v>100</v>
      </c>
      <c r="M4" s="6">
        <f>O4-L4</f>
        <v>16.6</v>
      </c>
      <c r="N4" s="4">
        <v>0</v>
      </c>
      <c r="O4" s="7">
        <v>116.6</v>
      </c>
      <c r="P4" s="5">
        <f>O4/116.6*100*0.1</f>
        <v>10</v>
      </c>
      <c r="Q4" s="5">
        <f>P4+K4+F4</f>
        <v>100</v>
      </c>
      <c r="R4" s="4">
        <v>1</v>
      </c>
      <c r="S4" s="4" t="s">
        <v>15</v>
      </c>
    </row>
    <row r="5" ht="15.5" customHeight="1" spans="1:19">
      <c r="A5" s="4">
        <v>2023216403</v>
      </c>
      <c r="B5" s="4">
        <v>94.77</v>
      </c>
      <c r="C5" s="4">
        <v>15</v>
      </c>
      <c r="D5" s="6">
        <v>0</v>
      </c>
      <c r="E5" s="4">
        <f>SUM(B5,C5)</f>
        <v>109.77</v>
      </c>
      <c r="F5" s="5">
        <f t="shared" ref="F5:F27" si="0">E5/113.81*100*0.7</f>
        <v>67.5151568403479</v>
      </c>
      <c r="G5" s="4">
        <v>100</v>
      </c>
      <c r="H5" s="4">
        <f t="shared" ref="H4:H23" si="1">J5-G5</f>
        <v>21</v>
      </c>
      <c r="I5" s="4">
        <v>0</v>
      </c>
      <c r="J5" s="7">
        <v>121</v>
      </c>
      <c r="K5" s="5">
        <f t="shared" ref="K5:K27" si="2">J5/121*100*0.2</f>
        <v>20</v>
      </c>
      <c r="L5" s="6">
        <v>100</v>
      </c>
      <c r="M5" s="6">
        <f t="shared" ref="M5:M27" si="3">O5-L5</f>
        <v>11.2</v>
      </c>
      <c r="N5" s="4">
        <v>0</v>
      </c>
      <c r="O5" s="4">
        <v>111.2</v>
      </c>
      <c r="P5" s="5">
        <f t="shared" ref="P5:P27" si="4">O5/116.6*100*0.1</f>
        <v>9.5368782161235</v>
      </c>
      <c r="Q5" s="5">
        <f>P5+K5+F5</f>
        <v>97.0520350564714</v>
      </c>
      <c r="R5" s="4">
        <v>2</v>
      </c>
      <c r="S5" s="4" t="s">
        <v>15</v>
      </c>
    </row>
    <row r="6" ht="15.5" customHeight="1" spans="1:19">
      <c r="A6" s="4">
        <v>2023216418</v>
      </c>
      <c r="B6" s="4">
        <v>94.57</v>
      </c>
      <c r="C6" s="4">
        <v>5</v>
      </c>
      <c r="D6" s="6">
        <v>0</v>
      </c>
      <c r="E6" s="4">
        <v>99.57</v>
      </c>
      <c r="F6" s="5">
        <f t="shared" si="0"/>
        <v>61.2415429224145</v>
      </c>
      <c r="G6" s="4">
        <v>100</v>
      </c>
      <c r="H6" s="4">
        <f t="shared" si="1"/>
        <v>12</v>
      </c>
      <c r="I6" s="4">
        <v>0</v>
      </c>
      <c r="J6" s="4">
        <v>112</v>
      </c>
      <c r="K6" s="5">
        <f t="shared" si="2"/>
        <v>18.5123966942149</v>
      </c>
      <c r="L6" s="6">
        <v>100</v>
      </c>
      <c r="M6" s="6">
        <f t="shared" si="3"/>
        <v>8.40000000000001</v>
      </c>
      <c r="N6" s="4">
        <v>0</v>
      </c>
      <c r="O6" s="4">
        <v>108.4</v>
      </c>
      <c r="P6" s="5">
        <f t="shared" si="4"/>
        <v>9.2967409948542</v>
      </c>
      <c r="Q6" s="5">
        <f t="shared" ref="Q5:Q27" si="5">P6+K6+F6</f>
        <v>89.0506806114836</v>
      </c>
      <c r="R6" s="4">
        <v>3</v>
      </c>
      <c r="S6" s="4" t="s">
        <v>15</v>
      </c>
    </row>
    <row r="7" ht="15.5" customHeight="1" spans="1:19">
      <c r="A7" s="4">
        <v>2023216413</v>
      </c>
      <c r="B7" s="5">
        <v>92.05</v>
      </c>
      <c r="C7" s="5">
        <v>3.25</v>
      </c>
      <c r="D7" s="6">
        <v>0</v>
      </c>
      <c r="E7" s="4">
        <v>95.3</v>
      </c>
      <c r="F7" s="5">
        <f t="shared" si="0"/>
        <v>58.615235919515</v>
      </c>
      <c r="G7" s="4">
        <v>100</v>
      </c>
      <c r="H7" s="4">
        <f t="shared" si="1"/>
        <v>18</v>
      </c>
      <c r="I7" s="4">
        <v>0</v>
      </c>
      <c r="J7" s="4">
        <v>118</v>
      </c>
      <c r="K7" s="5">
        <f t="shared" si="2"/>
        <v>19.504132231405</v>
      </c>
      <c r="L7" s="6">
        <v>100</v>
      </c>
      <c r="M7" s="6">
        <f t="shared" si="3"/>
        <v>0</v>
      </c>
      <c r="N7" s="4">
        <v>0</v>
      </c>
      <c r="O7" s="4">
        <v>100</v>
      </c>
      <c r="P7" s="5">
        <f t="shared" si="4"/>
        <v>8.57632933104631</v>
      </c>
      <c r="Q7" s="5">
        <f t="shared" si="5"/>
        <v>86.6956974819662</v>
      </c>
      <c r="R7" s="4">
        <v>4</v>
      </c>
      <c r="S7" s="4" t="s">
        <v>15</v>
      </c>
    </row>
    <row r="8" ht="15.5" customHeight="1" spans="1:19">
      <c r="A8" s="4">
        <v>2023216414</v>
      </c>
      <c r="B8" s="4">
        <v>93.04</v>
      </c>
      <c r="C8" s="4">
        <v>0.57</v>
      </c>
      <c r="D8" s="6">
        <v>0</v>
      </c>
      <c r="E8" s="4">
        <f>SUM(B8,C8)</f>
        <v>93.61</v>
      </c>
      <c r="F8" s="5">
        <f t="shared" si="0"/>
        <v>57.5757842017397</v>
      </c>
      <c r="G8" s="4">
        <v>100</v>
      </c>
      <c r="H8" s="4">
        <f t="shared" si="1"/>
        <v>16</v>
      </c>
      <c r="I8" s="4">
        <v>0</v>
      </c>
      <c r="J8" s="4">
        <v>116</v>
      </c>
      <c r="K8" s="5">
        <f t="shared" si="2"/>
        <v>19.1735537190083</v>
      </c>
      <c r="L8" s="6">
        <v>100</v>
      </c>
      <c r="M8" s="6">
        <f t="shared" si="3"/>
        <v>7</v>
      </c>
      <c r="N8" s="4">
        <v>0</v>
      </c>
      <c r="O8" s="4">
        <v>107</v>
      </c>
      <c r="P8" s="5">
        <f t="shared" si="4"/>
        <v>9.17667238421956</v>
      </c>
      <c r="Q8" s="5">
        <f t="shared" si="5"/>
        <v>85.9260103049675</v>
      </c>
      <c r="R8" s="4">
        <v>5</v>
      </c>
      <c r="S8" s="4" t="s">
        <v>15</v>
      </c>
    </row>
    <row r="9" ht="15.5" customHeight="1" spans="1:19">
      <c r="A9" s="4">
        <v>2023216407</v>
      </c>
      <c r="B9" s="4">
        <v>93.53</v>
      </c>
      <c r="C9" s="4">
        <v>0</v>
      </c>
      <c r="D9" s="6">
        <v>0</v>
      </c>
      <c r="E9" s="4">
        <f>SUM(B9,C9)</f>
        <v>93.53</v>
      </c>
      <c r="F9" s="5">
        <f t="shared" si="0"/>
        <v>57.5265793866971</v>
      </c>
      <c r="G9" s="4">
        <v>100</v>
      </c>
      <c r="H9" s="4">
        <f t="shared" si="1"/>
        <v>7</v>
      </c>
      <c r="I9" s="4">
        <v>0</v>
      </c>
      <c r="J9" s="4">
        <v>107</v>
      </c>
      <c r="K9" s="5">
        <f t="shared" si="2"/>
        <v>17.6859504132231</v>
      </c>
      <c r="L9" s="6">
        <v>100</v>
      </c>
      <c r="M9" s="6">
        <f t="shared" si="3"/>
        <v>2.40000000000001</v>
      </c>
      <c r="N9" s="4">
        <v>0</v>
      </c>
      <c r="O9" s="4">
        <v>102.4</v>
      </c>
      <c r="P9" s="5">
        <f t="shared" si="4"/>
        <v>8.78216123499143</v>
      </c>
      <c r="Q9" s="5">
        <f t="shared" si="5"/>
        <v>83.9946910349117</v>
      </c>
      <c r="R9" s="4">
        <v>6</v>
      </c>
      <c r="S9" s="4" t="s">
        <v>15</v>
      </c>
    </row>
    <row r="10" ht="15.5" customHeight="1" spans="1:19">
      <c r="A10" s="4">
        <v>2023216412</v>
      </c>
      <c r="B10" s="4">
        <v>91.54</v>
      </c>
      <c r="C10" s="4">
        <v>0</v>
      </c>
      <c r="D10" s="6">
        <v>0</v>
      </c>
      <c r="E10" s="4">
        <v>91.54</v>
      </c>
      <c r="F10" s="5">
        <f t="shared" si="0"/>
        <v>56.3026096125121</v>
      </c>
      <c r="G10" s="4">
        <v>100</v>
      </c>
      <c r="H10" s="4">
        <f t="shared" si="1"/>
        <v>8.59999999999999</v>
      </c>
      <c r="I10" s="4">
        <v>0</v>
      </c>
      <c r="J10" s="4">
        <v>108.6</v>
      </c>
      <c r="K10" s="5">
        <f t="shared" si="2"/>
        <v>17.9504132231405</v>
      </c>
      <c r="L10" s="6">
        <v>100</v>
      </c>
      <c r="M10" s="6">
        <f t="shared" si="3"/>
        <v>12</v>
      </c>
      <c r="N10" s="4">
        <v>0</v>
      </c>
      <c r="O10" s="4">
        <v>112</v>
      </c>
      <c r="P10" s="5">
        <f t="shared" si="4"/>
        <v>9.60548885077187</v>
      </c>
      <c r="Q10" s="5">
        <f t="shared" si="5"/>
        <v>83.8585116864244</v>
      </c>
      <c r="R10" s="4">
        <v>7</v>
      </c>
      <c r="S10" s="4" t="s">
        <v>15</v>
      </c>
    </row>
    <row r="11" ht="15.5" customHeight="1" spans="1:19">
      <c r="A11" s="4">
        <v>2023216406</v>
      </c>
      <c r="B11" s="5">
        <v>91.3</v>
      </c>
      <c r="C11" s="4">
        <v>0</v>
      </c>
      <c r="D11" s="6">
        <v>0</v>
      </c>
      <c r="E11" s="5">
        <v>91.3</v>
      </c>
      <c r="F11" s="5">
        <f t="shared" si="0"/>
        <v>56.1549951673842</v>
      </c>
      <c r="G11" s="4">
        <v>100</v>
      </c>
      <c r="H11" s="4">
        <f t="shared" si="1"/>
        <v>12.3</v>
      </c>
      <c r="I11" s="4">
        <v>0</v>
      </c>
      <c r="J11" s="4">
        <v>112.3</v>
      </c>
      <c r="K11" s="5">
        <f t="shared" si="2"/>
        <v>18.5619834710744</v>
      </c>
      <c r="L11" s="6">
        <v>100</v>
      </c>
      <c r="M11" s="6">
        <f t="shared" si="3"/>
        <v>5.40000000000001</v>
      </c>
      <c r="N11" s="4">
        <v>0</v>
      </c>
      <c r="O11" s="4">
        <v>105.4</v>
      </c>
      <c r="P11" s="5">
        <f t="shared" si="4"/>
        <v>9.03945111492281</v>
      </c>
      <c r="Q11" s="5">
        <f t="shared" si="5"/>
        <v>83.7564297533814</v>
      </c>
      <c r="R11" s="4">
        <v>8</v>
      </c>
      <c r="S11" s="4" t="s">
        <v>15</v>
      </c>
    </row>
    <row r="12" ht="15.5" customHeight="1" spans="1:19">
      <c r="A12" s="4">
        <v>2023216415</v>
      </c>
      <c r="B12" s="4">
        <v>91.29</v>
      </c>
      <c r="C12" s="4">
        <v>0</v>
      </c>
      <c r="D12" s="6">
        <v>0</v>
      </c>
      <c r="E12" s="4">
        <v>91.29</v>
      </c>
      <c r="F12" s="5">
        <f t="shared" si="0"/>
        <v>56.1488445655039</v>
      </c>
      <c r="G12" s="4">
        <v>100</v>
      </c>
      <c r="H12" s="4">
        <f t="shared" si="1"/>
        <v>9.8</v>
      </c>
      <c r="I12" s="4">
        <v>0</v>
      </c>
      <c r="J12" s="4">
        <v>109.8</v>
      </c>
      <c r="K12" s="5">
        <f t="shared" si="2"/>
        <v>18.1487603305785</v>
      </c>
      <c r="L12" s="6">
        <v>100</v>
      </c>
      <c r="M12" s="6">
        <f t="shared" si="3"/>
        <v>6.40000000000001</v>
      </c>
      <c r="N12" s="4">
        <v>0</v>
      </c>
      <c r="O12" s="4">
        <v>106.4</v>
      </c>
      <c r="P12" s="5">
        <f t="shared" si="4"/>
        <v>9.12521440823328</v>
      </c>
      <c r="Q12" s="5">
        <f t="shared" si="5"/>
        <v>83.4228193043157</v>
      </c>
      <c r="R12" s="4">
        <v>9</v>
      </c>
      <c r="S12" s="4" t="s">
        <v>15</v>
      </c>
    </row>
    <row r="13" ht="15.5" customHeight="1" spans="1:19">
      <c r="A13" s="4">
        <v>2023216422</v>
      </c>
      <c r="B13" s="5">
        <v>93.1</v>
      </c>
      <c r="C13" s="4">
        <v>0</v>
      </c>
      <c r="D13" s="6">
        <v>0</v>
      </c>
      <c r="E13" s="5">
        <v>93.1</v>
      </c>
      <c r="F13" s="5">
        <f t="shared" si="0"/>
        <v>57.2621035058431</v>
      </c>
      <c r="G13" s="4">
        <v>100</v>
      </c>
      <c r="H13" s="4">
        <f t="shared" si="1"/>
        <v>2</v>
      </c>
      <c r="I13" s="4">
        <v>0</v>
      </c>
      <c r="J13" s="4">
        <v>102</v>
      </c>
      <c r="K13" s="5">
        <f t="shared" si="2"/>
        <v>16.8595041322314</v>
      </c>
      <c r="L13" s="6">
        <v>100</v>
      </c>
      <c r="M13" s="6">
        <f t="shared" si="3"/>
        <v>8</v>
      </c>
      <c r="N13" s="4">
        <v>0</v>
      </c>
      <c r="O13" s="4">
        <v>108</v>
      </c>
      <c r="P13" s="5">
        <f t="shared" si="4"/>
        <v>9.26243567753002</v>
      </c>
      <c r="Q13" s="5">
        <f t="shared" si="5"/>
        <v>83.3840433156045</v>
      </c>
      <c r="R13" s="4">
        <v>10</v>
      </c>
      <c r="S13" s="4" t="s">
        <v>15</v>
      </c>
    </row>
    <row r="14" ht="15.5" customHeight="1" spans="1:19">
      <c r="A14" s="4">
        <v>2023216408</v>
      </c>
      <c r="B14" s="4">
        <v>92.89</v>
      </c>
      <c r="C14" s="4">
        <v>0</v>
      </c>
      <c r="D14" s="6">
        <v>0</v>
      </c>
      <c r="E14" s="4">
        <v>92.89</v>
      </c>
      <c r="F14" s="5">
        <f t="shared" si="0"/>
        <v>57.1329408663562</v>
      </c>
      <c r="G14" s="4">
        <v>100</v>
      </c>
      <c r="H14" s="4">
        <f t="shared" si="1"/>
        <v>4</v>
      </c>
      <c r="I14" s="4">
        <v>0</v>
      </c>
      <c r="J14" s="4">
        <v>104</v>
      </c>
      <c r="K14" s="5">
        <f t="shared" si="2"/>
        <v>17.1900826446281</v>
      </c>
      <c r="L14" s="6">
        <v>100</v>
      </c>
      <c r="M14" s="6">
        <f t="shared" si="3"/>
        <v>0</v>
      </c>
      <c r="N14" s="4">
        <v>0</v>
      </c>
      <c r="O14" s="4">
        <v>100</v>
      </c>
      <c r="P14" s="5">
        <f t="shared" si="4"/>
        <v>8.57632933104631</v>
      </c>
      <c r="Q14" s="5">
        <f t="shared" si="5"/>
        <v>82.8993528420306</v>
      </c>
      <c r="R14" s="4">
        <v>11</v>
      </c>
      <c r="S14" s="4" t="s">
        <v>15</v>
      </c>
    </row>
    <row r="15" ht="15.5" customHeight="1" spans="1:19">
      <c r="A15" s="4">
        <v>2023216416</v>
      </c>
      <c r="B15" s="4">
        <v>92.65</v>
      </c>
      <c r="C15" s="4">
        <v>0</v>
      </c>
      <c r="D15" s="6">
        <v>0</v>
      </c>
      <c r="E15" s="4">
        <v>92.65</v>
      </c>
      <c r="F15" s="5">
        <f t="shared" si="0"/>
        <v>56.9853264212284</v>
      </c>
      <c r="G15" s="4">
        <v>100</v>
      </c>
      <c r="H15" s="4">
        <f t="shared" si="1"/>
        <v>3</v>
      </c>
      <c r="I15" s="4">
        <v>0</v>
      </c>
      <c r="J15" s="4">
        <v>103</v>
      </c>
      <c r="K15" s="5">
        <f t="shared" si="2"/>
        <v>17.0247933884298</v>
      </c>
      <c r="L15" s="6">
        <v>100</v>
      </c>
      <c r="M15" s="6">
        <f t="shared" si="3"/>
        <v>2</v>
      </c>
      <c r="N15" s="4">
        <v>0</v>
      </c>
      <c r="O15" s="4">
        <v>102</v>
      </c>
      <c r="P15" s="5">
        <f t="shared" si="4"/>
        <v>8.74785591766724</v>
      </c>
      <c r="Q15" s="5">
        <f t="shared" si="5"/>
        <v>82.7579757273254</v>
      </c>
      <c r="R15" s="4">
        <v>12</v>
      </c>
      <c r="S15" s="4" t="s">
        <v>15</v>
      </c>
    </row>
    <row r="16" ht="15.5" customHeight="1" spans="1:19">
      <c r="A16" s="4">
        <v>2023216410</v>
      </c>
      <c r="B16" s="4">
        <v>91.98</v>
      </c>
      <c r="C16" s="4">
        <v>0</v>
      </c>
      <c r="D16" s="6">
        <v>0</v>
      </c>
      <c r="E16" s="4">
        <v>91.98</v>
      </c>
      <c r="F16" s="5">
        <f t="shared" si="0"/>
        <v>56.5732360952465</v>
      </c>
      <c r="G16" s="4">
        <v>100</v>
      </c>
      <c r="H16" s="4">
        <f t="shared" si="1"/>
        <v>4.59999999999999</v>
      </c>
      <c r="I16" s="4">
        <v>0</v>
      </c>
      <c r="J16" s="4">
        <v>104.6</v>
      </c>
      <c r="K16" s="5">
        <f t="shared" si="2"/>
        <v>17.2892561983471</v>
      </c>
      <c r="L16" s="6">
        <v>100</v>
      </c>
      <c r="M16" s="6">
        <f t="shared" si="3"/>
        <v>0</v>
      </c>
      <c r="N16" s="4">
        <v>0</v>
      </c>
      <c r="O16" s="4">
        <v>100</v>
      </c>
      <c r="P16" s="5">
        <f t="shared" si="4"/>
        <v>8.57632933104631</v>
      </c>
      <c r="Q16" s="5">
        <f t="shared" si="5"/>
        <v>82.4388216246399</v>
      </c>
      <c r="R16" s="4">
        <v>13</v>
      </c>
      <c r="S16" s="4" t="s">
        <v>15</v>
      </c>
    </row>
    <row r="17" ht="15.5" customHeight="1" spans="1:19">
      <c r="A17" s="4">
        <v>2023216411</v>
      </c>
      <c r="B17" s="4">
        <v>90.39</v>
      </c>
      <c r="C17" s="4">
        <v>0</v>
      </c>
      <c r="D17" s="6">
        <v>0</v>
      </c>
      <c r="E17" s="4">
        <v>90.39</v>
      </c>
      <c r="F17" s="5">
        <f t="shared" si="0"/>
        <v>55.5952903962745</v>
      </c>
      <c r="G17" s="4">
        <v>100</v>
      </c>
      <c r="H17" s="4">
        <f t="shared" si="1"/>
        <v>6</v>
      </c>
      <c r="I17" s="4">
        <v>0</v>
      </c>
      <c r="J17" s="4">
        <v>106</v>
      </c>
      <c r="K17" s="5">
        <f t="shared" si="2"/>
        <v>17.5206611570248</v>
      </c>
      <c r="L17" s="6">
        <v>100</v>
      </c>
      <c r="M17" s="6">
        <f t="shared" si="3"/>
        <v>7.40000000000001</v>
      </c>
      <c r="N17" s="4">
        <v>0</v>
      </c>
      <c r="O17" s="4">
        <v>107.4</v>
      </c>
      <c r="P17" s="5">
        <f t="shared" si="4"/>
        <v>9.21097770154374</v>
      </c>
      <c r="Q17" s="5">
        <f t="shared" si="5"/>
        <v>82.326929254843</v>
      </c>
      <c r="R17" s="4">
        <v>14</v>
      </c>
      <c r="S17" s="4" t="s">
        <v>15</v>
      </c>
    </row>
    <row r="18" ht="15.5" customHeight="1" spans="1:19">
      <c r="A18" s="4">
        <v>2023216417</v>
      </c>
      <c r="B18" s="4">
        <v>88.93</v>
      </c>
      <c r="C18" s="4">
        <v>0</v>
      </c>
      <c r="D18" s="6">
        <v>0</v>
      </c>
      <c r="E18" s="4">
        <v>88.93</v>
      </c>
      <c r="F18" s="5">
        <f t="shared" si="0"/>
        <v>54.6973025217468</v>
      </c>
      <c r="G18" s="4">
        <v>100</v>
      </c>
      <c r="H18" s="4">
        <f t="shared" si="1"/>
        <v>8.8</v>
      </c>
      <c r="I18" s="4">
        <v>0</v>
      </c>
      <c r="J18" s="4">
        <v>108.8</v>
      </c>
      <c r="K18" s="5">
        <f t="shared" si="2"/>
        <v>17.9834710743802</v>
      </c>
      <c r="L18" s="6">
        <v>100</v>
      </c>
      <c r="M18" s="6">
        <f t="shared" si="3"/>
        <v>11</v>
      </c>
      <c r="N18" s="4">
        <v>0</v>
      </c>
      <c r="O18" s="4">
        <v>111</v>
      </c>
      <c r="P18" s="5">
        <f t="shared" si="4"/>
        <v>9.51972555746141</v>
      </c>
      <c r="Q18" s="5">
        <f t="shared" si="5"/>
        <v>82.2004991535883</v>
      </c>
      <c r="R18" s="4">
        <v>15</v>
      </c>
      <c r="S18" s="4" t="s">
        <v>15</v>
      </c>
    </row>
    <row r="19" ht="15.5" customHeight="1" spans="1:19">
      <c r="A19" s="4">
        <v>2023216401</v>
      </c>
      <c r="B19" s="5">
        <v>91.81</v>
      </c>
      <c r="C19" s="4">
        <v>0</v>
      </c>
      <c r="D19" s="6">
        <v>0</v>
      </c>
      <c r="E19" s="4">
        <v>91.81</v>
      </c>
      <c r="F19" s="5">
        <f t="shared" si="0"/>
        <v>56.4686758632809</v>
      </c>
      <c r="G19" s="4">
        <v>100</v>
      </c>
      <c r="H19" s="4">
        <f t="shared" si="1"/>
        <v>1</v>
      </c>
      <c r="I19" s="4">
        <v>0</v>
      </c>
      <c r="J19" s="4">
        <v>101</v>
      </c>
      <c r="K19" s="5">
        <f t="shared" si="2"/>
        <v>16.6942148760331</v>
      </c>
      <c r="L19" s="6">
        <v>100</v>
      </c>
      <c r="M19" s="6">
        <f t="shared" si="3"/>
        <v>4</v>
      </c>
      <c r="N19" s="4">
        <v>0</v>
      </c>
      <c r="O19" s="4">
        <v>104</v>
      </c>
      <c r="P19" s="5">
        <f t="shared" si="4"/>
        <v>8.91938250428816</v>
      </c>
      <c r="Q19" s="5">
        <f t="shared" si="5"/>
        <v>82.0822732436021</v>
      </c>
      <c r="R19" s="4">
        <v>16</v>
      </c>
      <c r="S19" s="4" t="s">
        <v>15</v>
      </c>
    </row>
    <row r="20" ht="15.5" customHeight="1" spans="1:19">
      <c r="A20" s="4">
        <v>2023216421</v>
      </c>
      <c r="B20" s="4">
        <v>89.61</v>
      </c>
      <c r="C20" s="4">
        <v>0</v>
      </c>
      <c r="D20" s="6">
        <v>0</v>
      </c>
      <c r="E20" s="4">
        <v>89.61</v>
      </c>
      <c r="F20" s="5">
        <f>E20/113.81*100*0.7</f>
        <v>55.115543449609</v>
      </c>
      <c r="G20" s="4">
        <v>100</v>
      </c>
      <c r="H20" s="4">
        <f>J20-G20</f>
        <v>8.8</v>
      </c>
      <c r="I20" s="4">
        <v>0</v>
      </c>
      <c r="J20" s="4">
        <v>108.8</v>
      </c>
      <c r="K20" s="5">
        <f>J20/121*100*0.2</f>
        <v>17.9834710743802</v>
      </c>
      <c r="L20" s="6">
        <v>100</v>
      </c>
      <c r="M20" s="6">
        <f>O20-L20</f>
        <v>4</v>
      </c>
      <c r="N20" s="4">
        <v>0</v>
      </c>
      <c r="O20" s="4">
        <v>104</v>
      </c>
      <c r="P20" s="5">
        <f>O20/116.6*100*0.1</f>
        <v>8.91938250428816</v>
      </c>
      <c r="Q20" s="5">
        <f>P20+K20+F20</f>
        <v>82.0183970282773</v>
      </c>
      <c r="R20" s="4">
        <v>17</v>
      </c>
      <c r="S20" s="4" t="s">
        <v>15</v>
      </c>
    </row>
    <row r="21" ht="15.5" customHeight="1" spans="1:19">
      <c r="A21" s="4">
        <v>2023216409</v>
      </c>
      <c r="B21" s="4">
        <v>90.79</v>
      </c>
      <c r="C21" s="4">
        <v>0</v>
      </c>
      <c r="D21" s="6">
        <v>0</v>
      </c>
      <c r="E21" s="4">
        <v>90.79</v>
      </c>
      <c r="F21" s="5">
        <f>E21/113.81*100*0.7</f>
        <v>55.8413144714876</v>
      </c>
      <c r="G21" s="4">
        <v>100</v>
      </c>
      <c r="H21" s="4">
        <f>J21-G21</f>
        <v>4</v>
      </c>
      <c r="I21" s="4">
        <v>0</v>
      </c>
      <c r="J21" s="4">
        <v>104</v>
      </c>
      <c r="K21" s="5">
        <f>J21/121*100*0.2</f>
        <v>17.1900826446281</v>
      </c>
      <c r="L21" s="6">
        <v>100</v>
      </c>
      <c r="M21" s="6">
        <f>O21-L21</f>
        <v>4</v>
      </c>
      <c r="N21" s="4">
        <v>0</v>
      </c>
      <c r="O21" s="4">
        <v>104</v>
      </c>
      <c r="P21" s="5">
        <f>O21/116.6*100*0.1</f>
        <v>8.91938250428816</v>
      </c>
      <c r="Q21" s="5">
        <f>P21+K21+F21</f>
        <v>81.9507796204038</v>
      </c>
      <c r="R21" s="4">
        <v>18</v>
      </c>
      <c r="S21" s="4" t="s">
        <v>15</v>
      </c>
    </row>
    <row r="22" ht="15.5" customHeight="1" spans="1:19">
      <c r="A22" s="4">
        <v>2023216425</v>
      </c>
      <c r="B22" s="5">
        <v>91.37182</v>
      </c>
      <c r="C22" s="4">
        <v>0</v>
      </c>
      <c r="D22" s="6">
        <v>0</v>
      </c>
      <c r="E22" s="4">
        <v>91.37</v>
      </c>
      <c r="F22" s="5">
        <f t="shared" si="0"/>
        <v>56.1980493805465</v>
      </c>
      <c r="G22" s="4">
        <v>100</v>
      </c>
      <c r="H22" s="4">
        <f t="shared" si="1"/>
        <v>2</v>
      </c>
      <c r="I22" s="4">
        <v>0</v>
      </c>
      <c r="J22" s="4">
        <v>102</v>
      </c>
      <c r="K22" s="5">
        <f t="shared" si="2"/>
        <v>16.8595041322314</v>
      </c>
      <c r="L22" s="6">
        <v>100</v>
      </c>
      <c r="M22" s="6">
        <f t="shared" si="3"/>
        <v>0</v>
      </c>
      <c r="N22" s="4">
        <v>0</v>
      </c>
      <c r="O22" s="4">
        <v>100</v>
      </c>
      <c r="P22" s="5">
        <f t="shared" si="4"/>
        <v>8.57632933104631</v>
      </c>
      <c r="Q22" s="5">
        <f t="shared" si="5"/>
        <v>81.6338828438242</v>
      </c>
      <c r="R22" s="4">
        <v>19</v>
      </c>
      <c r="S22" s="4" t="s">
        <v>15</v>
      </c>
    </row>
    <row r="23" ht="15.5" customHeight="1" spans="1:19">
      <c r="A23" s="4">
        <v>2023216419</v>
      </c>
      <c r="B23" s="4">
        <v>90.24</v>
      </c>
      <c r="C23" s="4">
        <v>0</v>
      </c>
      <c r="D23" s="6">
        <v>0</v>
      </c>
      <c r="E23" s="4">
        <v>90.24</v>
      </c>
      <c r="F23" s="5">
        <f t="shared" si="0"/>
        <v>55.5030313680696</v>
      </c>
      <c r="G23" s="4">
        <v>100</v>
      </c>
      <c r="H23" s="4">
        <f t="shared" si="1"/>
        <v>5</v>
      </c>
      <c r="I23" s="4">
        <v>0</v>
      </c>
      <c r="J23" s="4">
        <v>105</v>
      </c>
      <c r="K23" s="5">
        <f t="shared" si="2"/>
        <v>17.3553719008264</v>
      </c>
      <c r="L23" s="6">
        <v>100</v>
      </c>
      <c r="M23" s="6">
        <f t="shared" si="3"/>
        <v>0</v>
      </c>
      <c r="N23" s="4">
        <v>0</v>
      </c>
      <c r="O23" s="4">
        <v>100</v>
      </c>
      <c r="P23" s="5">
        <f t="shared" si="4"/>
        <v>8.57632933104631</v>
      </c>
      <c r="Q23" s="5">
        <f t="shared" si="5"/>
        <v>81.4347325999423</v>
      </c>
      <c r="R23" s="4">
        <v>20</v>
      </c>
      <c r="S23" s="4" t="s">
        <v>15</v>
      </c>
    </row>
    <row r="24" ht="15.5" customHeight="1" spans="1:19">
      <c r="A24" s="4">
        <v>2023216405</v>
      </c>
      <c r="B24" s="4">
        <v>90.73</v>
      </c>
      <c r="C24" s="4">
        <v>0</v>
      </c>
      <c r="D24" s="6">
        <v>0</v>
      </c>
      <c r="E24" s="4">
        <v>90.73</v>
      </c>
      <c r="F24" s="5">
        <f t="shared" si="0"/>
        <v>55.8044108602056</v>
      </c>
      <c r="G24" s="4">
        <v>100</v>
      </c>
      <c r="H24" s="4">
        <v>3</v>
      </c>
      <c r="I24" s="4">
        <v>0</v>
      </c>
      <c r="J24" s="4">
        <v>103</v>
      </c>
      <c r="K24" s="5">
        <f t="shared" si="2"/>
        <v>17.0247933884298</v>
      </c>
      <c r="L24" s="6">
        <v>100</v>
      </c>
      <c r="M24" s="6">
        <f t="shared" si="3"/>
        <v>0</v>
      </c>
      <c r="N24" s="4">
        <v>0</v>
      </c>
      <c r="O24" s="4">
        <v>100</v>
      </c>
      <c r="P24" s="5">
        <f t="shared" si="4"/>
        <v>8.57632933104631</v>
      </c>
      <c r="Q24" s="5">
        <f t="shared" si="5"/>
        <v>81.4055335796817</v>
      </c>
      <c r="R24" s="4">
        <v>21</v>
      </c>
      <c r="S24" s="4" t="s">
        <v>15</v>
      </c>
    </row>
    <row r="25" ht="15.5" customHeight="1" spans="1:19">
      <c r="A25" s="4">
        <v>2023216424</v>
      </c>
      <c r="B25" s="4">
        <v>91.17</v>
      </c>
      <c r="C25" s="4">
        <v>0</v>
      </c>
      <c r="D25" s="6">
        <v>0</v>
      </c>
      <c r="E25" s="4">
        <v>91.17</v>
      </c>
      <c r="F25" s="5">
        <f t="shared" si="0"/>
        <v>56.07503734294</v>
      </c>
      <c r="G25" s="4">
        <v>100</v>
      </c>
      <c r="H25" s="4">
        <v>0</v>
      </c>
      <c r="I25" s="4">
        <v>0</v>
      </c>
      <c r="J25" s="4">
        <v>100</v>
      </c>
      <c r="K25" s="5">
        <f t="shared" si="2"/>
        <v>16.5289256198347</v>
      </c>
      <c r="L25" s="6">
        <v>100</v>
      </c>
      <c r="M25" s="6">
        <f t="shared" si="3"/>
        <v>0</v>
      </c>
      <c r="N25" s="4">
        <v>0</v>
      </c>
      <c r="O25" s="4">
        <v>100</v>
      </c>
      <c r="P25" s="5">
        <f t="shared" si="4"/>
        <v>8.57632933104631</v>
      </c>
      <c r="Q25" s="5">
        <f t="shared" si="5"/>
        <v>81.180292293821</v>
      </c>
      <c r="R25" s="4">
        <v>22</v>
      </c>
      <c r="S25" s="4" t="s">
        <v>15</v>
      </c>
    </row>
    <row r="26" ht="15.5" customHeight="1" spans="1:19">
      <c r="A26" s="4">
        <v>2023216420</v>
      </c>
      <c r="B26" s="4">
        <v>89.48</v>
      </c>
      <c r="C26" s="4">
        <v>0</v>
      </c>
      <c r="D26" s="6">
        <v>0</v>
      </c>
      <c r="E26" s="4">
        <v>89.48</v>
      </c>
      <c r="F26" s="5">
        <f t="shared" si="0"/>
        <v>55.0355856251647</v>
      </c>
      <c r="G26" s="4">
        <v>100</v>
      </c>
      <c r="H26" s="4">
        <v>3</v>
      </c>
      <c r="I26" s="4">
        <v>0</v>
      </c>
      <c r="J26" s="4">
        <v>103</v>
      </c>
      <c r="K26" s="5">
        <f t="shared" si="2"/>
        <v>17.0247933884298</v>
      </c>
      <c r="L26" s="6">
        <v>100</v>
      </c>
      <c r="M26" s="6">
        <f t="shared" si="3"/>
        <v>0</v>
      </c>
      <c r="N26" s="4">
        <v>0</v>
      </c>
      <c r="O26" s="4">
        <v>100</v>
      </c>
      <c r="P26" s="5">
        <f t="shared" si="4"/>
        <v>8.57632933104631</v>
      </c>
      <c r="Q26" s="5">
        <f t="shared" si="5"/>
        <v>80.6367083446408</v>
      </c>
      <c r="R26" s="4">
        <v>23</v>
      </c>
      <c r="S26" s="4" t="s">
        <v>15</v>
      </c>
    </row>
    <row r="27" ht="15.5" customHeight="1" spans="1:19">
      <c r="A27" s="4">
        <v>2023216402</v>
      </c>
      <c r="B27" s="4">
        <v>87.88</v>
      </c>
      <c r="C27" s="4">
        <v>0</v>
      </c>
      <c r="D27" s="6">
        <v>0</v>
      </c>
      <c r="E27" s="4">
        <v>87.88</v>
      </c>
      <c r="F27" s="5">
        <f t="shared" si="0"/>
        <v>54.0514893243124</v>
      </c>
      <c r="G27" s="4">
        <v>100</v>
      </c>
      <c r="H27" s="4">
        <v>0</v>
      </c>
      <c r="I27" s="4">
        <v>0</v>
      </c>
      <c r="J27" s="4">
        <v>100</v>
      </c>
      <c r="K27" s="5">
        <f t="shared" si="2"/>
        <v>16.5289256198347</v>
      </c>
      <c r="L27" s="6">
        <v>100</v>
      </c>
      <c r="M27" s="6">
        <f t="shared" si="3"/>
        <v>0</v>
      </c>
      <c r="N27" s="4">
        <v>0</v>
      </c>
      <c r="O27" s="4">
        <v>100</v>
      </c>
      <c r="P27" s="5">
        <f t="shared" si="4"/>
        <v>8.57632933104631</v>
      </c>
      <c r="Q27" s="5">
        <f t="shared" si="5"/>
        <v>79.1567442751935</v>
      </c>
      <c r="R27" s="4">
        <v>24</v>
      </c>
      <c r="S27" s="4" t="s">
        <v>15</v>
      </c>
    </row>
  </sheetData>
  <sortState ref="A2:T25">
    <sortCondition ref="Q2:Q25" descending="1"/>
  </sortState>
  <mergeCells count="8">
    <mergeCell ref="A1:S1"/>
    <mergeCell ref="B2:F2"/>
    <mergeCell ref="G2:K2"/>
    <mergeCell ref="L2:P2"/>
    <mergeCell ref="A2:A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接淅夫人yulaar</cp:lastModifiedBy>
  <dcterms:created xsi:type="dcterms:W3CDTF">2023-05-12T11:15:00Z</dcterms:created>
  <dcterms:modified xsi:type="dcterms:W3CDTF">2024-09-16T06:02:37Z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5E35C6998E564D3184E37BE44C203BA9_13</vt:lpwstr>
  </property>
</Properties>
</file>